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E:\Documentos\"/>
    </mc:Choice>
  </mc:AlternateContent>
  <xr:revisionPtr revIDLastSave="0" documentId="8_{D364FDC7-F374-44E4-9FA3-283BCF234870}" xr6:coauthVersionLast="47" xr6:coauthVersionMax="47" xr10:uidLastSave="{00000000-0000-0000-0000-000000000000}"/>
  <bookViews>
    <workbookView xWindow="29325" yWindow="13575" windowWidth="15990" windowHeight="12675" xr2:uid="{00000000-000D-0000-FFFF-FFFF00000000}"/>
  </bookViews>
  <sheets>
    <sheet name="Gerenciamento de Banca" sheetId="1" r:id="rId1"/>
    <sheet name="Tabela Blackjack" sheetId="6" r:id="rId2"/>
    <sheet name="Planilha1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7" i="1"/>
  <c r="C4" i="1"/>
  <c r="C5" i="1"/>
  <c r="C6" i="1"/>
  <c r="C7" i="1"/>
  <c r="C8" i="1"/>
  <c r="C10" i="1"/>
  <c r="C11" i="1"/>
  <c r="C12" i="1"/>
  <c r="C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3" i="1"/>
  <c r="J41" i="1" l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3" i="1"/>
  <c r="E5" i="1"/>
  <c r="O5" i="1" s="1"/>
  <c r="E6" i="1"/>
  <c r="O6" i="1" s="1"/>
  <c r="E7" i="1"/>
  <c r="O7" i="1" s="1"/>
  <c r="E8" i="1"/>
  <c r="O8" i="1" s="1"/>
  <c r="E9" i="1"/>
  <c r="O9" i="1" s="1"/>
  <c r="E10" i="1"/>
  <c r="O10" i="1" s="1"/>
  <c r="E11" i="1"/>
  <c r="O11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4" i="1"/>
  <c r="O4" i="1" s="1"/>
  <c r="E3" i="1"/>
  <c r="H3" i="1" l="1"/>
  <c r="F3" i="1"/>
  <c r="G3" i="1" s="1"/>
  <c r="J3" i="1" l="1"/>
  <c r="N3" i="1"/>
  <c r="N4" i="1" l="1"/>
  <c r="N5" i="1" l="1"/>
  <c r="N6" i="1" l="1"/>
  <c r="F7" i="1"/>
  <c r="G7" i="1" s="1"/>
  <c r="J7" i="1" s="1"/>
  <c r="H7" i="1"/>
  <c r="N7" i="1" l="1"/>
  <c r="F8" i="1"/>
  <c r="G8" i="1" s="1"/>
  <c r="J8" i="1" s="1"/>
  <c r="H8" i="1"/>
  <c r="N8" i="1" l="1"/>
  <c r="F9" i="1"/>
  <c r="G9" i="1" s="1"/>
  <c r="J9" i="1" s="1"/>
  <c r="H9" i="1"/>
  <c r="N9" i="1" l="1"/>
  <c r="F10" i="1"/>
  <c r="G10" i="1" s="1"/>
  <c r="J10" i="1" s="1"/>
  <c r="H10" i="1"/>
  <c r="N10" i="1" l="1"/>
  <c r="F11" i="1"/>
  <c r="G11" i="1" s="1"/>
  <c r="J11" i="1" s="1"/>
  <c r="H11" i="1"/>
  <c r="N11" i="1" l="1"/>
  <c r="F12" i="1"/>
  <c r="G12" i="1" s="1"/>
  <c r="J12" i="1" s="1"/>
  <c r="H12" i="1"/>
  <c r="N12" i="1" l="1"/>
  <c r="F13" i="1"/>
  <c r="G13" i="1" s="1"/>
  <c r="J13" i="1" s="1"/>
  <c r="H13" i="1"/>
  <c r="N13" i="1" l="1"/>
  <c r="H14" i="1"/>
  <c r="F14" i="1"/>
  <c r="G14" i="1" s="1"/>
  <c r="J14" i="1" s="1"/>
  <c r="N14" i="1" l="1"/>
  <c r="H15" i="1"/>
  <c r="F15" i="1"/>
  <c r="G15" i="1" s="1"/>
  <c r="J15" i="1" s="1"/>
  <c r="N15" i="1" l="1"/>
  <c r="F16" i="1"/>
  <c r="G16" i="1" s="1"/>
  <c r="J16" i="1" s="1"/>
  <c r="H16" i="1"/>
  <c r="N16" i="1" l="1"/>
  <c r="F17" i="1"/>
  <c r="G17" i="1" s="1"/>
  <c r="J17" i="1" s="1"/>
  <c r="H17" i="1"/>
  <c r="N17" i="1" l="1"/>
  <c r="F18" i="1"/>
  <c r="G18" i="1" s="1"/>
  <c r="J18" i="1" s="1"/>
  <c r="H18" i="1"/>
  <c r="N18" i="1" l="1"/>
  <c r="F19" i="1"/>
  <c r="G19" i="1" s="1"/>
  <c r="J19" i="1" s="1"/>
  <c r="H19" i="1"/>
  <c r="N19" i="1" l="1"/>
  <c r="F20" i="1"/>
  <c r="G20" i="1" s="1"/>
  <c r="J20" i="1" s="1"/>
  <c r="H20" i="1"/>
  <c r="N20" i="1" l="1"/>
  <c r="F21" i="1"/>
  <c r="G21" i="1" s="1"/>
  <c r="J21" i="1" s="1"/>
  <c r="H21" i="1"/>
  <c r="N21" i="1" l="1"/>
  <c r="H22" i="1"/>
  <c r="F22" i="1"/>
  <c r="G22" i="1" s="1"/>
  <c r="J22" i="1" s="1"/>
  <c r="N22" i="1" l="1"/>
  <c r="F23" i="1"/>
  <c r="G23" i="1" s="1"/>
  <c r="J23" i="1" s="1"/>
  <c r="H23" i="1"/>
  <c r="N23" i="1" l="1"/>
  <c r="H24" i="1"/>
  <c r="F24" i="1"/>
  <c r="G24" i="1" s="1"/>
  <c r="J24" i="1" s="1"/>
  <c r="N24" i="1" l="1"/>
  <c r="H25" i="1"/>
  <c r="F25" i="1"/>
  <c r="G25" i="1" s="1"/>
  <c r="J25" i="1" s="1"/>
  <c r="N25" i="1" l="1"/>
  <c r="F26" i="1"/>
  <c r="G26" i="1" s="1"/>
  <c r="J26" i="1" s="1"/>
  <c r="H26" i="1"/>
  <c r="N26" i="1" l="1"/>
  <c r="H27" i="1"/>
  <c r="F27" i="1"/>
  <c r="G27" i="1" s="1"/>
  <c r="J27" i="1" s="1"/>
  <c r="N27" i="1" l="1"/>
  <c r="H28" i="1"/>
  <c r="F28" i="1"/>
  <c r="G28" i="1" s="1"/>
  <c r="J28" i="1" s="1"/>
  <c r="N28" i="1" l="1"/>
  <c r="F29" i="1"/>
  <c r="G29" i="1" s="1"/>
  <c r="J29" i="1" s="1"/>
  <c r="H29" i="1"/>
  <c r="N29" i="1" l="1"/>
  <c r="F30" i="1"/>
  <c r="G30" i="1" s="1"/>
  <c r="J30" i="1" s="1"/>
  <c r="H30" i="1"/>
  <c r="N30" i="1" l="1"/>
  <c r="F31" i="1"/>
  <c r="G31" i="1" s="1"/>
  <c r="J31" i="1" s="1"/>
  <c r="H31" i="1"/>
  <c r="N31" i="1" l="1"/>
  <c r="H32" i="1"/>
  <c r="F32" i="1"/>
  <c r="G32" i="1" s="1"/>
  <c r="J32" i="1" s="1"/>
  <c r="N32" i="1" l="1"/>
  <c r="F33" i="1"/>
  <c r="G33" i="1" s="1"/>
  <c r="J33" i="1" s="1"/>
  <c r="H33" i="1"/>
  <c r="N33" i="1" l="1"/>
  <c r="F34" i="1"/>
  <c r="G34" i="1" s="1"/>
  <c r="J34" i="1" s="1"/>
  <c r="H34" i="1"/>
  <c r="N34" i="1" l="1"/>
  <c r="F35" i="1"/>
  <c r="G35" i="1" s="1"/>
  <c r="J35" i="1" s="1"/>
  <c r="H35" i="1"/>
  <c r="N35" i="1" l="1"/>
  <c r="F36" i="1"/>
  <c r="G36" i="1" s="1"/>
  <c r="J36" i="1" s="1"/>
  <c r="H36" i="1"/>
  <c r="N36" i="1" l="1"/>
  <c r="H37" i="1"/>
  <c r="F37" i="1"/>
  <c r="G37" i="1" s="1"/>
  <c r="J37" i="1" s="1"/>
  <c r="N37" i="1" l="1"/>
  <c r="F38" i="1"/>
  <c r="G38" i="1" s="1"/>
  <c r="J38" i="1" s="1"/>
  <c r="H38" i="1"/>
  <c r="N38" i="1" l="1"/>
  <c r="H39" i="1"/>
  <c r="F39" i="1"/>
  <c r="G39" i="1" s="1"/>
  <c r="J39" i="1" s="1"/>
  <c r="N39" i="1" l="1"/>
  <c r="F40" i="1"/>
  <c r="G40" i="1" s="1"/>
  <c r="J40" i="1" s="1"/>
  <c r="H40" i="1"/>
  <c r="N40" i="1" l="1"/>
  <c r="F41" i="1"/>
  <c r="G41" i="1" s="1"/>
  <c r="H41" i="1"/>
  <c r="N41" i="1" l="1"/>
  <c r="F42" i="1"/>
  <c r="G42" i="1" s="1"/>
  <c r="H42" i="1"/>
  <c r="N42" i="1" l="1"/>
  <c r="F43" i="1"/>
  <c r="G43" i="1" s="1"/>
  <c r="H43" i="1"/>
  <c r="N43" i="1" l="1"/>
  <c r="H44" i="1"/>
  <c r="F44" i="1"/>
  <c r="G44" i="1" s="1"/>
  <c r="N44" i="1" l="1"/>
  <c r="H45" i="1"/>
  <c r="F45" i="1"/>
  <c r="G45" i="1" s="1"/>
  <c r="N45" i="1" l="1"/>
  <c r="H46" i="1"/>
  <c r="F46" i="1"/>
  <c r="G46" i="1" s="1"/>
  <c r="N46" i="1" l="1"/>
  <c r="F47" i="1"/>
  <c r="G47" i="1" s="1"/>
  <c r="H47" i="1"/>
  <c r="N47" i="1" l="1"/>
  <c r="F48" i="1"/>
  <c r="G48" i="1" s="1"/>
  <c r="H48" i="1"/>
  <c r="N48" i="1" l="1"/>
  <c r="F49" i="1"/>
  <c r="G49" i="1" s="1"/>
  <c r="H49" i="1"/>
  <c r="N49" i="1" l="1"/>
  <c r="F50" i="1"/>
  <c r="G50" i="1" s="1"/>
  <c r="H50" i="1"/>
  <c r="N50" i="1" l="1"/>
  <c r="F51" i="1"/>
  <c r="G51" i="1" s="1"/>
  <c r="H51" i="1"/>
  <c r="N51" i="1" l="1"/>
  <c r="H52" i="1"/>
  <c r="F52" i="1"/>
  <c r="G52" i="1" s="1"/>
  <c r="N52" i="1" l="1"/>
  <c r="F53" i="1"/>
  <c r="G53" i="1" s="1"/>
  <c r="H53" i="1"/>
  <c r="N53" i="1" l="1"/>
  <c r="F54" i="1"/>
  <c r="G54" i="1" s="1"/>
  <c r="H54" i="1"/>
  <c r="N54" i="1" l="1"/>
  <c r="F55" i="1"/>
  <c r="G55" i="1" s="1"/>
  <c r="H55" i="1"/>
  <c r="N55" i="1" l="1"/>
  <c r="H56" i="1"/>
  <c r="F56" i="1"/>
  <c r="G56" i="1" s="1"/>
  <c r="N56" i="1" l="1"/>
  <c r="F57" i="1"/>
  <c r="G57" i="1" s="1"/>
  <c r="H57" i="1"/>
  <c r="N57" i="1" l="1"/>
  <c r="H58" i="1"/>
  <c r="F58" i="1"/>
  <c r="G58" i="1" s="1"/>
  <c r="N58" i="1" l="1"/>
  <c r="H59" i="1"/>
  <c r="F59" i="1"/>
  <c r="G59" i="1" s="1"/>
  <c r="N59" i="1" l="1"/>
  <c r="F60" i="1"/>
  <c r="G60" i="1" s="1"/>
  <c r="H60" i="1"/>
  <c r="N60" i="1" l="1"/>
  <c r="H61" i="1"/>
  <c r="F61" i="1"/>
  <c r="G61" i="1" s="1"/>
  <c r="N61" i="1" l="1"/>
  <c r="H62" i="1"/>
  <c r="F62" i="1"/>
  <c r="G62" i="1" s="1"/>
  <c r="N62" i="1" l="1"/>
  <c r="F4" i="1" l="1"/>
  <c r="H4" i="1"/>
  <c r="G4" i="1" l="1"/>
  <c r="J4" i="1" s="1"/>
  <c r="F5" i="1" l="1"/>
  <c r="G5" i="1" s="1"/>
  <c r="J5" i="1" s="1"/>
  <c r="H5" i="1"/>
  <c r="F6" i="1"/>
  <c r="G6" i="1" s="1"/>
  <c r="J6" i="1" s="1"/>
  <c r="H6" i="1" l="1"/>
  <c r="R6" i="1" l="1"/>
  <c r="R8" i="1" s="1"/>
</calcChain>
</file>

<file path=xl/sharedStrings.xml><?xml version="1.0" encoding="utf-8"?>
<sst xmlns="http://schemas.openxmlformats.org/spreadsheetml/2006/main" count="49" uniqueCount="46">
  <si>
    <t xml:space="preserve"> </t>
  </si>
  <si>
    <t>Dia</t>
  </si>
  <si>
    <t>Lucro do Dia</t>
  </si>
  <si>
    <t>Stop Loss</t>
  </si>
  <si>
    <t xml:space="preserve">Valor Atingido </t>
  </si>
  <si>
    <t>Projeção de Banca</t>
  </si>
  <si>
    <t>Banca Inicial</t>
  </si>
  <si>
    <t>Retorno do Dia</t>
  </si>
  <si>
    <t>Banca Atual</t>
  </si>
  <si>
    <t>Lucro Total</t>
  </si>
  <si>
    <t>Beira de Banca</t>
  </si>
  <si>
    <t>Sim</t>
  </si>
  <si>
    <t>Não</t>
  </si>
  <si>
    <t>Data</t>
  </si>
  <si>
    <t>Lucro Esperado</t>
  </si>
  <si>
    <t>Dia Semana</t>
  </si>
  <si>
    <t>Valor Retirado</t>
  </si>
  <si>
    <t>CARTAS DO DEALER</t>
  </si>
  <si>
    <t>PARAR</t>
  </si>
  <si>
    <t>A</t>
  </si>
  <si>
    <t>PEDIR CARTA</t>
  </si>
  <si>
    <t>NOSSAS CARTAS</t>
  </si>
  <si>
    <t>5 a 7</t>
  </si>
  <si>
    <t>DOBRAR</t>
  </si>
  <si>
    <t>DIVIDIR</t>
  </si>
  <si>
    <t>17 +</t>
  </si>
  <si>
    <t>A, A</t>
  </si>
  <si>
    <t>A, 2</t>
  </si>
  <si>
    <t>A, 3</t>
  </si>
  <si>
    <t>A, 4</t>
  </si>
  <si>
    <t>A, 5</t>
  </si>
  <si>
    <t>A, 6</t>
  </si>
  <si>
    <t>A, 7</t>
  </si>
  <si>
    <t>A, 8</t>
  </si>
  <si>
    <t>A, 9</t>
  </si>
  <si>
    <t>2, 2</t>
  </si>
  <si>
    <t>3, 3</t>
  </si>
  <si>
    <t>4, 4</t>
  </si>
  <si>
    <t>5, 5</t>
  </si>
  <si>
    <t>6, 6</t>
  </si>
  <si>
    <t>7, 7</t>
  </si>
  <si>
    <t>8, 8</t>
  </si>
  <si>
    <t>9, 9</t>
  </si>
  <si>
    <t>10, 10</t>
  </si>
  <si>
    <t>TABELA BLACKJACK</t>
  </si>
  <si>
    <t>Meta de 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</si>
</sst>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"/>
    <numFmt numFmtId="165" formatCode="[$$-409]#,##0.00"/>
    <numFmt numFmtId="166" formatCode="&quot;R$&quot;\ #,##0.00"/>
  </numFmts>
  <fonts count="34" x14ac:knownFonts="1">
    <font>
      <sz val="11"/>
      <color rgb="FF000000"/>
      <name val="Calibri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</font>
    <font>
      <b/>
      <sz val="22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3B4A1E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7F7F7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7F7F7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14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2" fillId="0" borderId="0" xfId="0" applyNumberFormat="1" applyFont="1" applyAlignment="1" applyProtection="1">
      <alignment horizontal="center" vertical="center"/>
      <protection locked="0"/>
    </xf>
    <xf numFmtId="165" fontId="10" fillId="0" borderId="0" xfId="0" applyNumberFormat="1" applyFont="1" applyAlignment="1" applyProtection="1">
      <alignment horizontal="center"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" fontId="12" fillId="0" borderId="0" xfId="0" applyNumberFormat="1" applyFont="1" applyAlignment="1" applyProtection="1">
      <alignment horizontal="center" vertical="center"/>
      <protection locked="0"/>
    </xf>
    <xf numFmtId="165" fontId="12" fillId="0" borderId="0" xfId="0" applyNumberFormat="1" applyFont="1" applyAlignment="1" applyProtection="1">
      <alignment horizontal="left" vertical="center"/>
      <protection locked="0"/>
    </xf>
    <xf numFmtId="10" fontId="2" fillId="0" borderId="0" xfId="0" applyNumberFormat="1" applyFont="1" applyAlignment="1" applyProtection="1">
      <alignment horizontal="center" vertical="center"/>
      <protection locked="0"/>
    </xf>
    <xf numFmtId="165" fontId="2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165" fontId="12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" fontId="1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6" fontId="7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9" fontId="9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4" fontId="19" fillId="0" borderId="0" xfId="0" applyNumberFormat="1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2" borderId="1" xfId="0" applyFont="1" applyFill="1" applyBorder="1" applyAlignment="1" applyProtection="1">
      <alignment vertical="center"/>
    </xf>
    <xf numFmtId="0" fontId="17" fillId="4" borderId="1" xfId="0" applyFont="1" applyFill="1" applyBorder="1" applyAlignment="1" applyProtection="1">
      <alignment vertical="center"/>
    </xf>
    <xf numFmtId="0" fontId="17" fillId="4" borderId="1" xfId="0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left" vertical="center"/>
    </xf>
    <xf numFmtId="14" fontId="16" fillId="0" borderId="1" xfId="0" applyNumberFormat="1" applyFont="1" applyBorder="1" applyAlignment="1" applyProtection="1">
      <alignment horizontal="left" vertical="center"/>
      <protection locked="0"/>
    </xf>
    <xf numFmtId="166" fontId="7" fillId="0" borderId="1" xfId="0" applyNumberFormat="1" applyFont="1" applyBorder="1" applyAlignment="1" applyProtection="1">
      <alignment horizontal="left" vertical="center"/>
      <protection locked="0"/>
    </xf>
    <xf numFmtId="1" fontId="20" fillId="4" borderId="1" xfId="0" applyNumberFormat="1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left" vertical="center"/>
    </xf>
    <xf numFmtId="166" fontId="20" fillId="0" borderId="1" xfId="1" applyNumberFormat="1" applyFont="1" applyFill="1" applyBorder="1" applyAlignment="1" applyProtection="1">
      <alignment horizontal="left" vertical="center"/>
      <protection locked="0"/>
    </xf>
    <xf numFmtId="9" fontId="9" fillId="0" borderId="1" xfId="0" applyNumberFormat="1" applyFont="1" applyFill="1" applyBorder="1" applyAlignment="1" applyProtection="1">
      <alignment horizontal="left" vertical="center"/>
      <protection locked="0"/>
    </xf>
    <xf numFmtId="0" fontId="17" fillId="3" borderId="1" xfId="0" applyFont="1" applyFill="1" applyBorder="1" applyAlignment="1" applyProtection="1">
      <alignment horizontal="left" vertical="center"/>
    </xf>
    <xf numFmtId="166" fontId="23" fillId="0" borderId="1" xfId="0" applyNumberFormat="1" applyFont="1" applyFill="1" applyBorder="1" applyAlignment="1" applyProtection="1">
      <alignment horizontal="left" vertical="center"/>
      <protection locked="0"/>
    </xf>
    <xf numFmtId="0" fontId="20" fillId="5" borderId="1" xfId="0" applyFont="1" applyFill="1" applyBorder="1" applyAlignment="1" applyProtection="1">
      <alignment horizontal="left" vertical="center"/>
    </xf>
    <xf numFmtId="0" fontId="16" fillId="6" borderId="1" xfId="0" applyFont="1" applyFill="1" applyBorder="1" applyAlignment="1" applyProtection="1">
      <alignment horizontal="left" vertical="center"/>
    </xf>
    <xf numFmtId="0" fontId="9" fillId="6" borderId="1" xfId="0" applyFont="1" applyFill="1" applyBorder="1" applyAlignment="1" applyProtection="1">
      <alignment horizontal="center" vertical="center"/>
    </xf>
    <xf numFmtId="166" fontId="20" fillId="6" borderId="1" xfId="0" applyNumberFormat="1" applyFont="1" applyFill="1" applyBorder="1" applyAlignment="1" applyProtection="1">
      <alignment horizontal="left" vertical="center"/>
    </xf>
    <xf numFmtId="166" fontId="9" fillId="6" borderId="1" xfId="0" applyNumberFormat="1" applyFont="1" applyFill="1" applyBorder="1" applyAlignment="1" applyProtection="1">
      <alignment horizontal="left" vertical="center"/>
    </xf>
    <xf numFmtId="166" fontId="7" fillId="6" borderId="1" xfId="0" applyNumberFormat="1" applyFont="1" applyFill="1" applyBorder="1" applyAlignment="1" applyProtection="1">
      <alignment horizontal="left" vertical="center"/>
    </xf>
    <xf numFmtId="1" fontId="9" fillId="6" borderId="1" xfId="0" applyNumberFormat="1" applyFont="1" applyFill="1" applyBorder="1" applyAlignment="1" applyProtection="1">
      <alignment horizontal="center" vertical="center"/>
    </xf>
    <xf numFmtId="166" fontId="18" fillId="7" borderId="1" xfId="0" applyNumberFormat="1" applyFont="1" applyFill="1" applyBorder="1" applyAlignment="1" applyProtection="1">
      <alignment horizontal="left" vertical="center"/>
    </xf>
    <xf numFmtId="166" fontId="17" fillId="7" borderId="1" xfId="0" applyNumberFormat="1" applyFont="1" applyFill="1" applyBorder="1" applyAlignment="1" applyProtection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0" xfId="0" applyAlignme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165" fontId="14" fillId="0" borderId="0" xfId="0" applyNumberFormat="1" applyFont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textRotation="255"/>
    </xf>
    <xf numFmtId="0" fontId="33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25">
    <dxf>
      <font>
        <color rgb="FFC00000"/>
      </font>
      <fill>
        <patternFill>
          <bgColor rgb="FFFFDDDD"/>
        </patternFill>
      </fill>
    </dxf>
    <dxf>
      <font>
        <color theme="9" tint="-0.499984740745262"/>
      </font>
      <fill>
        <patternFill>
          <bgColor rgb="FFECF5E7"/>
        </patternFill>
      </fill>
    </dxf>
    <dxf>
      <font>
        <color theme="7" tint="-0.499984740745262"/>
      </font>
      <fill>
        <patternFill>
          <bgColor rgb="FFFFF6DD"/>
        </patternFill>
      </fill>
    </dxf>
    <dxf>
      <font>
        <color theme="8" tint="-0.499984740745262"/>
      </font>
      <fill>
        <patternFill>
          <bgColor rgb="FFE7F1F9"/>
        </patternFill>
      </fill>
    </dxf>
    <dxf>
      <fill>
        <patternFill>
          <bgColor theme="0"/>
        </patternFill>
      </fill>
    </dxf>
    <dxf>
      <font>
        <b val="0"/>
        <i val="0"/>
        <color rgb="FF002060"/>
      </font>
      <fill>
        <patternFill>
          <bgColor theme="3" tint="0.79998168889431442"/>
        </patternFill>
      </fill>
    </dxf>
    <dxf>
      <font>
        <color rgb="FF3B4A1E"/>
      </font>
      <fill>
        <patternFill>
          <bgColor theme="6" tint="0.79998168889431442"/>
        </patternFill>
      </fill>
    </dxf>
    <dxf>
      <font>
        <b val="0"/>
        <i val="0"/>
        <color rgb="FF860000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2060"/>
      </font>
      <fill>
        <patternFill>
          <bgColor theme="3" tint="0.79998168889431442"/>
        </patternFill>
      </fill>
    </dxf>
    <dxf>
      <font>
        <color rgb="FF3B4A1E"/>
      </font>
      <fill>
        <patternFill>
          <bgColor theme="6" tint="0.79998168889431442"/>
        </patternFill>
      </fill>
    </dxf>
    <dxf>
      <fill>
        <patternFill>
          <fgColor rgb="FFFFCCCC"/>
        </patternFill>
      </fill>
    </dxf>
    <dxf>
      <font>
        <color rgb="FF860000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2060"/>
      </font>
      <fill>
        <patternFill>
          <bgColor theme="3" tint="0.79998168889431442"/>
        </patternFill>
      </fill>
    </dxf>
    <dxf>
      <font>
        <color rgb="FF3B4A1E"/>
      </font>
      <fill>
        <patternFill>
          <bgColor theme="6" tint="0.79998168889431442"/>
        </patternFill>
      </fill>
    </dxf>
    <dxf>
      <fill>
        <patternFill>
          <fgColor rgb="FFFFCCCC"/>
        </patternFill>
      </fill>
    </dxf>
    <dxf>
      <font>
        <color rgb="FF860000"/>
      </font>
      <fill>
        <patternFill>
          <bgColor theme="5" tint="0.79998168889431442"/>
        </patternFill>
      </fill>
    </dxf>
    <dxf>
      <font>
        <b val="0"/>
        <i val="0"/>
        <color rgb="FF860000"/>
      </font>
      <fill>
        <patternFill>
          <fgColor rgb="FFFF9999"/>
          <bgColor theme="5" tint="0.79998168889431442"/>
        </patternFill>
      </fill>
    </dxf>
    <dxf>
      <font>
        <b val="0"/>
        <i val="0"/>
        <color rgb="FF3B4A1E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b val="0"/>
        <i val="0"/>
        <color rgb="FF86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B4A1E"/>
      <color rgb="FF860000"/>
      <color rgb="FFFFCCCC"/>
      <color rgb="FFED5D7F"/>
      <color rgb="FF336600"/>
      <color rgb="FFFF9999"/>
      <color rgb="FFCCFF99"/>
      <color rgb="FF99CCFF"/>
      <color rgb="FF99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61383</xdr:colOff>
      <xdr:row>6</xdr:row>
      <xdr:rowOff>25400</xdr:rowOff>
    </xdr:from>
    <xdr:to>
      <xdr:col>7</xdr:col>
      <xdr:colOff>217085</xdr:colOff>
      <xdr:row>6</xdr:row>
      <xdr:rowOff>180200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993BD2-DD33-472F-8EF9-DE53635E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158" y="787400"/>
          <a:ext cx="155702" cy="154800"/>
        </a:xfrm>
        <a:prstGeom prst="rect">
          <a:avLst/>
        </a:prstGeom>
      </xdr:spPr>
    </xdr:pic>
    <xdr:clientData/>
  </xdr:twoCellAnchor>
  <xdr:twoCellAnchor>
    <xdr:from>
      <xdr:col>3</xdr:col>
      <xdr:colOff>68792</xdr:colOff>
      <xdr:row>5</xdr:row>
      <xdr:rowOff>30692</xdr:rowOff>
    </xdr:from>
    <xdr:to>
      <xdr:col>3</xdr:col>
      <xdr:colOff>223309</xdr:colOff>
      <xdr:row>5</xdr:row>
      <xdr:rowOff>185209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956D4C-D799-4EFB-8C82-F12C33D37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667" y="602192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68792</xdr:colOff>
      <xdr:row>5</xdr:row>
      <xdr:rowOff>30692</xdr:rowOff>
    </xdr:from>
    <xdr:to>
      <xdr:col>4</xdr:col>
      <xdr:colOff>223309</xdr:colOff>
      <xdr:row>5</xdr:row>
      <xdr:rowOff>185209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05A0E05-A544-49B5-9A74-D46A7327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892" y="602192"/>
          <a:ext cx="154517" cy="154517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5</xdr:row>
      <xdr:rowOff>28575</xdr:rowOff>
    </xdr:from>
    <xdr:to>
      <xdr:col>5</xdr:col>
      <xdr:colOff>221192</xdr:colOff>
      <xdr:row>5</xdr:row>
      <xdr:rowOff>183092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AAF1215-114F-4DC2-8549-3A9581EAE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600075"/>
          <a:ext cx="154517" cy="154517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5</xdr:row>
      <xdr:rowOff>28575</xdr:rowOff>
    </xdr:from>
    <xdr:to>
      <xdr:col>6</xdr:col>
      <xdr:colOff>221192</xdr:colOff>
      <xdr:row>5</xdr:row>
      <xdr:rowOff>183092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B59C3F-C924-4698-B137-6C052686D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600075"/>
          <a:ext cx="154517" cy="154517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5</xdr:row>
      <xdr:rowOff>28575</xdr:rowOff>
    </xdr:from>
    <xdr:to>
      <xdr:col>7</xdr:col>
      <xdr:colOff>221192</xdr:colOff>
      <xdr:row>5</xdr:row>
      <xdr:rowOff>183092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5441EE3-C04E-4626-9D77-2793AAB3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600075"/>
          <a:ext cx="154517" cy="154517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5</xdr:row>
      <xdr:rowOff>28575</xdr:rowOff>
    </xdr:from>
    <xdr:to>
      <xdr:col>8</xdr:col>
      <xdr:colOff>221192</xdr:colOff>
      <xdr:row>5</xdr:row>
      <xdr:rowOff>183092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EE2D18F-1F52-4285-94A1-8115815DD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6000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5</xdr:row>
      <xdr:rowOff>28575</xdr:rowOff>
    </xdr:from>
    <xdr:to>
      <xdr:col>9</xdr:col>
      <xdr:colOff>221192</xdr:colOff>
      <xdr:row>5</xdr:row>
      <xdr:rowOff>183092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7A3DC8D6-DBD5-4FC7-B111-07C7B76B6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600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5</xdr:row>
      <xdr:rowOff>28575</xdr:rowOff>
    </xdr:from>
    <xdr:to>
      <xdr:col>10</xdr:col>
      <xdr:colOff>221192</xdr:colOff>
      <xdr:row>5</xdr:row>
      <xdr:rowOff>183092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9D321037-347F-48AA-BC2D-CAD82015C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600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5</xdr:row>
      <xdr:rowOff>28575</xdr:rowOff>
    </xdr:from>
    <xdr:to>
      <xdr:col>11</xdr:col>
      <xdr:colOff>221192</xdr:colOff>
      <xdr:row>5</xdr:row>
      <xdr:rowOff>183092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6ADB543-101D-441F-8E99-5B4FAC5E3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600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221192</xdr:colOff>
      <xdr:row>5</xdr:row>
      <xdr:rowOff>183092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FAE15E2-68E9-4455-A5F4-0DBE3268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000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6</xdr:row>
      <xdr:rowOff>28575</xdr:rowOff>
    </xdr:from>
    <xdr:to>
      <xdr:col>3</xdr:col>
      <xdr:colOff>221192</xdr:colOff>
      <xdr:row>6</xdr:row>
      <xdr:rowOff>183092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C4E8AB1C-F14D-4DE8-8AA0-352986D01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7905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6</xdr:row>
      <xdr:rowOff>28575</xdr:rowOff>
    </xdr:from>
    <xdr:to>
      <xdr:col>4</xdr:col>
      <xdr:colOff>221192</xdr:colOff>
      <xdr:row>6</xdr:row>
      <xdr:rowOff>183092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34AD4FE-8D5D-46E9-A9C5-BD2198EF6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790575"/>
          <a:ext cx="154517" cy="154517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6</xdr:row>
      <xdr:rowOff>28575</xdr:rowOff>
    </xdr:from>
    <xdr:to>
      <xdr:col>5</xdr:col>
      <xdr:colOff>221192</xdr:colOff>
      <xdr:row>6</xdr:row>
      <xdr:rowOff>183092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49481486-B9A6-41CB-8F9B-51F4935C3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790575"/>
          <a:ext cx="154517" cy="154517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6</xdr:row>
      <xdr:rowOff>28575</xdr:rowOff>
    </xdr:from>
    <xdr:to>
      <xdr:col>6</xdr:col>
      <xdr:colOff>221192</xdr:colOff>
      <xdr:row>6</xdr:row>
      <xdr:rowOff>183092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EEEB6692-3AD7-46EF-970C-EE2114E48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7905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6</xdr:row>
      <xdr:rowOff>28575</xdr:rowOff>
    </xdr:from>
    <xdr:to>
      <xdr:col>9</xdr:col>
      <xdr:colOff>221192</xdr:colOff>
      <xdr:row>6</xdr:row>
      <xdr:rowOff>183092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D82689BA-73B3-4B6A-BDA6-C7BA7FB0C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7905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6</xdr:row>
      <xdr:rowOff>28575</xdr:rowOff>
    </xdr:from>
    <xdr:to>
      <xdr:col>10</xdr:col>
      <xdr:colOff>221192</xdr:colOff>
      <xdr:row>6</xdr:row>
      <xdr:rowOff>183092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BE281843-3A96-40D5-B81B-AE7B71C6F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7905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6</xdr:row>
      <xdr:rowOff>28575</xdr:rowOff>
    </xdr:from>
    <xdr:to>
      <xdr:col>11</xdr:col>
      <xdr:colOff>221192</xdr:colOff>
      <xdr:row>6</xdr:row>
      <xdr:rowOff>183092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9CA4A099-5EE0-421D-8C7E-70206B70B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7905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6</xdr:row>
      <xdr:rowOff>28575</xdr:rowOff>
    </xdr:from>
    <xdr:to>
      <xdr:col>12</xdr:col>
      <xdr:colOff>221192</xdr:colOff>
      <xdr:row>6</xdr:row>
      <xdr:rowOff>183092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6D90AD8E-86B1-4C41-8EC8-30937E51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790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7</xdr:row>
      <xdr:rowOff>28575</xdr:rowOff>
    </xdr:from>
    <xdr:to>
      <xdr:col>3</xdr:col>
      <xdr:colOff>221192</xdr:colOff>
      <xdr:row>7</xdr:row>
      <xdr:rowOff>183092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3B405151-F08B-4CBE-9567-14DC40EA5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9810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7</xdr:row>
      <xdr:rowOff>28575</xdr:rowOff>
    </xdr:from>
    <xdr:to>
      <xdr:col>9</xdr:col>
      <xdr:colOff>221192</xdr:colOff>
      <xdr:row>7</xdr:row>
      <xdr:rowOff>183092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F8683C58-3D45-4D43-8A12-6FE7DEA8A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81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7</xdr:row>
      <xdr:rowOff>28575</xdr:rowOff>
    </xdr:from>
    <xdr:to>
      <xdr:col>10</xdr:col>
      <xdr:colOff>221192</xdr:colOff>
      <xdr:row>7</xdr:row>
      <xdr:rowOff>183092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6C210111-0C1B-4405-A863-C32C4DD60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981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7</xdr:row>
      <xdr:rowOff>28575</xdr:rowOff>
    </xdr:from>
    <xdr:to>
      <xdr:col>11</xdr:col>
      <xdr:colOff>221192</xdr:colOff>
      <xdr:row>7</xdr:row>
      <xdr:rowOff>183092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61262DDB-B9FB-42BA-A064-AD1B96B5D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981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7</xdr:row>
      <xdr:rowOff>28575</xdr:rowOff>
    </xdr:from>
    <xdr:to>
      <xdr:col>12</xdr:col>
      <xdr:colOff>221192</xdr:colOff>
      <xdr:row>7</xdr:row>
      <xdr:rowOff>183092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9102678A-71CD-4D00-A676-125556109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9810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10</xdr:row>
      <xdr:rowOff>28575</xdr:rowOff>
    </xdr:from>
    <xdr:to>
      <xdr:col>3</xdr:col>
      <xdr:colOff>221192</xdr:colOff>
      <xdr:row>10</xdr:row>
      <xdr:rowOff>183092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161AE0C-18EB-4ABC-8C84-54D23DFF8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15525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10</xdr:row>
      <xdr:rowOff>28575</xdr:rowOff>
    </xdr:from>
    <xdr:to>
      <xdr:col>4</xdr:col>
      <xdr:colOff>221192</xdr:colOff>
      <xdr:row>10</xdr:row>
      <xdr:rowOff>183092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D9ED87DB-5767-48E5-8D72-E8752D460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552575"/>
          <a:ext cx="154517" cy="154517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10</xdr:row>
      <xdr:rowOff>28575</xdr:rowOff>
    </xdr:from>
    <xdr:to>
      <xdr:col>5</xdr:col>
      <xdr:colOff>221192</xdr:colOff>
      <xdr:row>10</xdr:row>
      <xdr:rowOff>183092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12D36970-CFB7-4039-925E-95ED12997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525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10</xdr:row>
      <xdr:rowOff>28575</xdr:rowOff>
    </xdr:from>
    <xdr:to>
      <xdr:col>9</xdr:col>
      <xdr:colOff>221192</xdr:colOff>
      <xdr:row>10</xdr:row>
      <xdr:rowOff>183092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C7ABE7C-C23D-4C97-8715-775A0DE1F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5525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10</xdr:row>
      <xdr:rowOff>28575</xdr:rowOff>
    </xdr:from>
    <xdr:to>
      <xdr:col>10</xdr:col>
      <xdr:colOff>221192</xdr:colOff>
      <xdr:row>10</xdr:row>
      <xdr:rowOff>183092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BE4520B8-98B5-43FF-A7FD-752DB4DC4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5525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10</xdr:row>
      <xdr:rowOff>28575</xdr:rowOff>
    </xdr:from>
    <xdr:to>
      <xdr:col>11</xdr:col>
      <xdr:colOff>221192</xdr:colOff>
      <xdr:row>10</xdr:row>
      <xdr:rowOff>183092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DD191B0-CEEC-44CF-A2A3-F43FC07B5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5525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10</xdr:row>
      <xdr:rowOff>28575</xdr:rowOff>
    </xdr:from>
    <xdr:to>
      <xdr:col>12</xdr:col>
      <xdr:colOff>221192</xdr:colOff>
      <xdr:row>10</xdr:row>
      <xdr:rowOff>183092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5E1450C5-D03B-47FF-AC27-D59B00768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552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11</xdr:row>
      <xdr:rowOff>28575</xdr:rowOff>
    </xdr:from>
    <xdr:to>
      <xdr:col>3</xdr:col>
      <xdr:colOff>221192</xdr:colOff>
      <xdr:row>11</xdr:row>
      <xdr:rowOff>183092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B8D82329-8EC8-4882-AB64-47BD3CB17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17430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12</xdr:row>
      <xdr:rowOff>28575</xdr:rowOff>
    </xdr:from>
    <xdr:to>
      <xdr:col>3</xdr:col>
      <xdr:colOff>221192</xdr:colOff>
      <xdr:row>12</xdr:row>
      <xdr:rowOff>183092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155131-376E-4758-A8BE-47BFA20A0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1933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13</xdr:row>
      <xdr:rowOff>28575</xdr:rowOff>
    </xdr:from>
    <xdr:to>
      <xdr:col>3</xdr:col>
      <xdr:colOff>221192</xdr:colOff>
      <xdr:row>13</xdr:row>
      <xdr:rowOff>183092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9DDA27A1-D062-452B-821D-C3B613550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21240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14</xdr:row>
      <xdr:rowOff>28575</xdr:rowOff>
    </xdr:from>
    <xdr:to>
      <xdr:col>3</xdr:col>
      <xdr:colOff>221192</xdr:colOff>
      <xdr:row>14</xdr:row>
      <xdr:rowOff>183092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454CBAF8-BF58-4F28-AA2B-CACC9BF4D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23145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11</xdr:row>
      <xdr:rowOff>28575</xdr:rowOff>
    </xdr:from>
    <xdr:to>
      <xdr:col>9</xdr:col>
      <xdr:colOff>221192</xdr:colOff>
      <xdr:row>11</xdr:row>
      <xdr:rowOff>183092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114B8EDC-8A90-488C-8366-3CE2D89F7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743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11</xdr:row>
      <xdr:rowOff>28575</xdr:rowOff>
    </xdr:from>
    <xdr:to>
      <xdr:col>10</xdr:col>
      <xdr:colOff>221192</xdr:colOff>
      <xdr:row>11</xdr:row>
      <xdr:rowOff>183092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CE4412FC-7EE4-4F05-9DD4-64BC83E2C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743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11</xdr:row>
      <xdr:rowOff>28575</xdr:rowOff>
    </xdr:from>
    <xdr:to>
      <xdr:col>11</xdr:col>
      <xdr:colOff>221192</xdr:colOff>
      <xdr:row>11</xdr:row>
      <xdr:rowOff>183092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61FAD6AE-BFE9-4082-B9B8-051847BA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743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11</xdr:row>
      <xdr:rowOff>28575</xdr:rowOff>
    </xdr:from>
    <xdr:to>
      <xdr:col>12</xdr:col>
      <xdr:colOff>221192</xdr:colOff>
      <xdr:row>11</xdr:row>
      <xdr:rowOff>183092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C3572A09-9751-451D-AECD-8FFC9A78D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7430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12</xdr:row>
      <xdr:rowOff>28575</xdr:rowOff>
    </xdr:from>
    <xdr:to>
      <xdr:col>9</xdr:col>
      <xdr:colOff>221192</xdr:colOff>
      <xdr:row>12</xdr:row>
      <xdr:rowOff>183092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47D7790B-F530-4888-8261-42D99F28A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9335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12</xdr:row>
      <xdr:rowOff>28575</xdr:rowOff>
    </xdr:from>
    <xdr:to>
      <xdr:col>10</xdr:col>
      <xdr:colOff>221192</xdr:colOff>
      <xdr:row>12</xdr:row>
      <xdr:rowOff>183092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EBA22BE8-11D4-4183-B53D-6E2E92870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9335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12</xdr:row>
      <xdr:rowOff>28575</xdr:rowOff>
    </xdr:from>
    <xdr:to>
      <xdr:col>11</xdr:col>
      <xdr:colOff>221192</xdr:colOff>
      <xdr:row>12</xdr:row>
      <xdr:rowOff>183092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F9622D41-713C-4301-91DE-9E1C8665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9335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12</xdr:row>
      <xdr:rowOff>28575</xdr:rowOff>
    </xdr:from>
    <xdr:to>
      <xdr:col>12</xdr:col>
      <xdr:colOff>221192</xdr:colOff>
      <xdr:row>12</xdr:row>
      <xdr:rowOff>183092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2AFB4591-4622-4ADF-B6EA-B9266342A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9335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13</xdr:row>
      <xdr:rowOff>28575</xdr:rowOff>
    </xdr:from>
    <xdr:to>
      <xdr:col>9</xdr:col>
      <xdr:colOff>221192</xdr:colOff>
      <xdr:row>13</xdr:row>
      <xdr:rowOff>183092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3ADD8FFF-490C-4146-973E-0B2DBC7B4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2124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13</xdr:row>
      <xdr:rowOff>28575</xdr:rowOff>
    </xdr:from>
    <xdr:to>
      <xdr:col>10</xdr:col>
      <xdr:colOff>221192</xdr:colOff>
      <xdr:row>13</xdr:row>
      <xdr:rowOff>183092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1BED18D7-DBED-487B-85DC-CF908F83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2124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13</xdr:row>
      <xdr:rowOff>28575</xdr:rowOff>
    </xdr:from>
    <xdr:to>
      <xdr:col>11</xdr:col>
      <xdr:colOff>221192</xdr:colOff>
      <xdr:row>13</xdr:row>
      <xdr:rowOff>183092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D70E66C4-DE14-4305-9143-EE885A7C8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2124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13</xdr:row>
      <xdr:rowOff>28575</xdr:rowOff>
    </xdr:from>
    <xdr:to>
      <xdr:col>12</xdr:col>
      <xdr:colOff>221192</xdr:colOff>
      <xdr:row>13</xdr:row>
      <xdr:rowOff>183092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86D4B626-959E-42EB-BB42-1283F2A9D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1240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14</xdr:row>
      <xdr:rowOff>28575</xdr:rowOff>
    </xdr:from>
    <xdr:to>
      <xdr:col>9</xdr:col>
      <xdr:colOff>221192</xdr:colOff>
      <xdr:row>14</xdr:row>
      <xdr:rowOff>183092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50132137-941A-463A-AD9A-003637F69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23145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14</xdr:row>
      <xdr:rowOff>28575</xdr:rowOff>
    </xdr:from>
    <xdr:to>
      <xdr:col>10</xdr:col>
      <xdr:colOff>221192</xdr:colOff>
      <xdr:row>14</xdr:row>
      <xdr:rowOff>183092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257CB251-2679-46E3-987E-05B4C90C3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23145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14</xdr:row>
      <xdr:rowOff>28575</xdr:rowOff>
    </xdr:from>
    <xdr:to>
      <xdr:col>11</xdr:col>
      <xdr:colOff>221192</xdr:colOff>
      <xdr:row>14</xdr:row>
      <xdr:rowOff>183092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EE0D48ED-50FA-45CC-A85C-C065B79FD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23145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14</xdr:row>
      <xdr:rowOff>28575</xdr:rowOff>
    </xdr:from>
    <xdr:to>
      <xdr:col>12</xdr:col>
      <xdr:colOff>221192</xdr:colOff>
      <xdr:row>14</xdr:row>
      <xdr:rowOff>183092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3BF0A8D4-02BF-40B2-B078-C371B95C4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314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17</xdr:row>
      <xdr:rowOff>28575</xdr:rowOff>
    </xdr:from>
    <xdr:to>
      <xdr:col>3</xdr:col>
      <xdr:colOff>221192</xdr:colOff>
      <xdr:row>17</xdr:row>
      <xdr:rowOff>183092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CD45C08D-8C3D-474D-87E8-3DC813AAE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28860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17</xdr:row>
      <xdr:rowOff>28575</xdr:rowOff>
    </xdr:from>
    <xdr:to>
      <xdr:col>4</xdr:col>
      <xdr:colOff>221192</xdr:colOff>
      <xdr:row>17</xdr:row>
      <xdr:rowOff>183092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E716182F-8EBC-4B06-A487-C017FE14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2886075"/>
          <a:ext cx="154517" cy="154517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17</xdr:row>
      <xdr:rowOff>28575</xdr:rowOff>
    </xdr:from>
    <xdr:to>
      <xdr:col>5</xdr:col>
      <xdr:colOff>221192</xdr:colOff>
      <xdr:row>17</xdr:row>
      <xdr:rowOff>183092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D85A7EF6-5BB2-48CB-8622-10BF1FBF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8860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17</xdr:row>
      <xdr:rowOff>28575</xdr:rowOff>
    </xdr:from>
    <xdr:to>
      <xdr:col>9</xdr:col>
      <xdr:colOff>221192</xdr:colOff>
      <xdr:row>17</xdr:row>
      <xdr:rowOff>183092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1F79F705-377A-46AB-8660-CB02DA6B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2886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17</xdr:row>
      <xdr:rowOff>28575</xdr:rowOff>
    </xdr:from>
    <xdr:to>
      <xdr:col>10</xdr:col>
      <xdr:colOff>221192</xdr:colOff>
      <xdr:row>17</xdr:row>
      <xdr:rowOff>183092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F0C889D5-70C7-413D-912B-E76745ADB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2886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17</xdr:row>
      <xdr:rowOff>28575</xdr:rowOff>
    </xdr:from>
    <xdr:to>
      <xdr:col>11</xdr:col>
      <xdr:colOff>221192</xdr:colOff>
      <xdr:row>17</xdr:row>
      <xdr:rowOff>183092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BF115F5-6DA5-4632-BEAF-897BB86EC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2886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17</xdr:row>
      <xdr:rowOff>28575</xdr:rowOff>
    </xdr:from>
    <xdr:to>
      <xdr:col>12</xdr:col>
      <xdr:colOff>221192</xdr:colOff>
      <xdr:row>17</xdr:row>
      <xdr:rowOff>183092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026A7FA5-3432-493D-83A5-6BFDED279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8860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18</xdr:row>
      <xdr:rowOff>28575</xdr:rowOff>
    </xdr:from>
    <xdr:to>
      <xdr:col>3</xdr:col>
      <xdr:colOff>221192</xdr:colOff>
      <xdr:row>18</xdr:row>
      <xdr:rowOff>183092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A9B6117F-2599-444C-B8E4-713B7A74D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30765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18</xdr:row>
      <xdr:rowOff>28575</xdr:rowOff>
    </xdr:from>
    <xdr:to>
      <xdr:col>4</xdr:col>
      <xdr:colOff>221192</xdr:colOff>
      <xdr:row>18</xdr:row>
      <xdr:rowOff>183092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4184598D-2CE1-40A4-98B1-CA93E216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3076575"/>
          <a:ext cx="154517" cy="154517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18</xdr:row>
      <xdr:rowOff>28575</xdr:rowOff>
    </xdr:from>
    <xdr:to>
      <xdr:col>5</xdr:col>
      <xdr:colOff>221192</xdr:colOff>
      <xdr:row>18</xdr:row>
      <xdr:rowOff>183092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9F0233DF-BF57-4B23-BD7A-59C45E481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0765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18</xdr:row>
      <xdr:rowOff>28575</xdr:rowOff>
    </xdr:from>
    <xdr:to>
      <xdr:col>9</xdr:col>
      <xdr:colOff>221192</xdr:colOff>
      <xdr:row>18</xdr:row>
      <xdr:rowOff>183092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9D15A158-DD7C-45C0-A81D-D375C6A25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30765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18</xdr:row>
      <xdr:rowOff>28575</xdr:rowOff>
    </xdr:from>
    <xdr:to>
      <xdr:col>10</xdr:col>
      <xdr:colOff>221192</xdr:colOff>
      <xdr:row>18</xdr:row>
      <xdr:rowOff>183092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60F76BB0-F14E-4F0E-9505-1AC584B4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30765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18</xdr:row>
      <xdr:rowOff>28575</xdr:rowOff>
    </xdr:from>
    <xdr:to>
      <xdr:col>11</xdr:col>
      <xdr:colOff>221192</xdr:colOff>
      <xdr:row>18</xdr:row>
      <xdr:rowOff>183092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BA60D8D8-DF43-48C8-8BE0-07E3084E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30765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18</xdr:row>
      <xdr:rowOff>28575</xdr:rowOff>
    </xdr:from>
    <xdr:to>
      <xdr:col>12</xdr:col>
      <xdr:colOff>221192</xdr:colOff>
      <xdr:row>18</xdr:row>
      <xdr:rowOff>183092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9A83CE39-4DAB-4484-98E4-19560F12C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3076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19</xdr:row>
      <xdr:rowOff>28575</xdr:rowOff>
    </xdr:from>
    <xdr:to>
      <xdr:col>3</xdr:col>
      <xdr:colOff>221192</xdr:colOff>
      <xdr:row>19</xdr:row>
      <xdr:rowOff>183092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12A8F0AE-90F4-4E90-85AC-A1922197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32670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19</xdr:row>
      <xdr:rowOff>28575</xdr:rowOff>
    </xdr:from>
    <xdr:to>
      <xdr:col>4</xdr:col>
      <xdr:colOff>221192</xdr:colOff>
      <xdr:row>19</xdr:row>
      <xdr:rowOff>183092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4934A59D-A190-4167-8E5D-A67280BA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3267075"/>
          <a:ext cx="154517" cy="154517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19</xdr:row>
      <xdr:rowOff>28575</xdr:rowOff>
    </xdr:from>
    <xdr:to>
      <xdr:col>5</xdr:col>
      <xdr:colOff>221192</xdr:colOff>
      <xdr:row>19</xdr:row>
      <xdr:rowOff>183092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7BC19E10-EFFA-4139-A7A4-CB4FB71C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2670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19</xdr:row>
      <xdr:rowOff>28575</xdr:rowOff>
    </xdr:from>
    <xdr:to>
      <xdr:col>9</xdr:col>
      <xdr:colOff>221192</xdr:colOff>
      <xdr:row>19</xdr:row>
      <xdr:rowOff>183092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F0C37406-4DFD-46AC-A62F-88FF2EE87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3267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19</xdr:row>
      <xdr:rowOff>28575</xdr:rowOff>
    </xdr:from>
    <xdr:to>
      <xdr:col>10</xdr:col>
      <xdr:colOff>221192</xdr:colOff>
      <xdr:row>19</xdr:row>
      <xdr:rowOff>183092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B7A48EC3-6D9B-4EBA-9CA0-E9DE312AB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3267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19</xdr:row>
      <xdr:rowOff>28575</xdr:rowOff>
    </xdr:from>
    <xdr:to>
      <xdr:col>11</xdr:col>
      <xdr:colOff>221192</xdr:colOff>
      <xdr:row>19</xdr:row>
      <xdr:rowOff>183092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AA5E8683-7F9B-41AF-9366-3E6CE6198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3267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19</xdr:row>
      <xdr:rowOff>28575</xdr:rowOff>
    </xdr:from>
    <xdr:to>
      <xdr:col>12</xdr:col>
      <xdr:colOff>221192</xdr:colOff>
      <xdr:row>19</xdr:row>
      <xdr:rowOff>183092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758BC625-0371-4E74-B161-6254FD2F7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32670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20</xdr:row>
      <xdr:rowOff>28575</xdr:rowOff>
    </xdr:from>
    <xdr:to>
      <xdr:col>3</xdr:col>
      <xdr:colOff>221192</xdr:colOff>
      <xdr:row>20</xdr:row>
      <xdr:rowOff>183092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9E5BE3B3-129F-42F9-88A1-2457657C4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34575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20</xdr:row>
      <xdr:rowOff>28575</xdr:rowOff>
    </xdr:from>
    <xdr:to>
      <xdr:col>4</xdr:col>
      <xdr:colOff>221192</xdr:colOff>
      <xdr:row>20</xdr:row>
      <xdr:rowOff>183092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2511C1CB-F218-44DF-938E-1572CAD02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3457575"/>
          <a:ext cx="154517" cy="154517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20</xdr:row>
      <xdr:rowOff>28575</xdr:rowOff>
    </xdr:from>
    <xdr:to>
      <xdr:col>5</xdr:col>
      <xdr:colOff>221192</xdr:colOff>
      <xdr:row>20</xdr:row>
      <xdr:rowOff>183092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BA18137B-C03D-4138-B05C-AED3B4CB7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4575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20</xdr:row>
      <xdr:rowOff>28575</xdr:rowOff>
    </xdr:from>
    <xdr:to>
      <xdr:col>9</xdr:col>
      <xdr:colOff>221192</xdr:colOff>
      <xdr:row>20</xdr:row>
      <xdr:rowOff>183092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7A0D27EC-BF6F-46B8-BEC3-57CADA70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34575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20</xdr:row>
      <xdr:rowOff>28575</xdr:rowOff>
    </xdr:from>
    <xdr:to>
      <xdr:col>10</xdr:col>
      <xdr:colOff>221192</xdr:colOff>
      <xdr:row>20</xdr:row>
      <xdr:rowOff>183092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0A59942A-4320-44B7-BD24-BA3BBB40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34575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20</xdr:row>
      <xdr:rowOff>28575</xdr:rowOff>
    </xdr:from>
    <xdr:to>
      <xdr:col>11</xdr:col>
      <xdr:colOff>221192</xdr:colOff>
      <xdr:row>20</xdr:row>
      <xdr:rowOff>183092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7A4DDDA8-876E-403C-A556-46776D2E4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34575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20</xdr:row>
      <xdr:rowOff>28575</xdr:rowOff>
    </xdr:from>
    <xdr:to>
      <xdr:col>12</xdr:col>
      <xdr:colOff>221192</xdr:colOff>
      <xdr:row>20</xdr:row>
      <xdr:rowOff>183092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0D583872-62C3-4E63-91F1-8523D13FB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3457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21</xdr:row>
      <xdr:rowOff>28575</xdr:rowOff>
    </xdr:from>
    <xdr:to>
      <xdr:col>3</xdr:col>
      <xdr:colOff>221192</xdr:colOff>
      <xdr:row>21</xdr:row>
      <xdr:rowOff>183092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2EA643C2-845C-45E0-9C97-303A4C009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36480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21</xdr:row>
      <xdr:rowOff>28575</xdr:rowOff>
    </xdr:from>
    <xdr:to>
      <xdr:col>9</xdr:col>
      <xdr:colOff>221192</xdr:colOff>
      <xdr:row>21</xdr:row>
      <xdr:rowOff>183092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09CBD333-90FB-4723-896A-6678D4C3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3648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21</xdr:row>
      <xdr:rowOff>28575</xdr:rowOff>
    </xdr:from>
    <xdr:to>
      <xdr:col>10</xdr:col>
      <xdr:colOff>221192</xdr:colOff>
      <xdr:row>21</xdr:row>
      <xdr:rowOff>183092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B99FC7B3-B46C-4B4C-A5DF-13C064C0B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3648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21</xdr:row>
      <xdr:rowOff>28575</xdr:rowOff>
    </xdr:from>
    <xdr:to>
      <xdr:col>11</xdr:col>
      <xdr:colOff>221192</xdr:colOff>
      <xdr:row>21</xdr:row>
      <xdr:rowOff>183092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17863C29-1D70-43CB-BF59-0899268A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3648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21</xdr:row>
      <xdr:rowOff>28575</xdr:rowOff>
    </xdr:from>
    <xdr:to>
      <xdr:col>12</xdr:col>
      <xdr:colOff>221192</xdr:colOff>
      <xdr:row>21</xdr:row>
      <xdr:rowOff>183092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5A6D85B6-21A5-45A4-97D5-EA06B403B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3648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22</xdr:row>
      <xdr:rowOff>28575</xdr:rowOff>
    </xdr:from>
    <xdr:to>
      <xdr:col>11</xdr:col>
      <xdr:colOff>221192</xdr:colOff>
      <xdr:row>22</xdr:row>
      <xdr:rowOff>183092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95CAA777-A9E2-4B13-BC8A-B82028CF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38385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22</xdr:row>
      <xdr:rowOff>28575</xdr:rowOff>
    </xdr:from>
    <xdr:to>
      <xdr:col>12</xdr:col>
      <xdr:colOff>221192</xdr:colOff>
      <xdr:row>22</xdr:row>
      <xdr:rowOff>183092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BCB3DBBA-63C8-40BC-8422-0C1F277F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3838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25</xdr:row>
      <xdr:rowOff>28575</xdr:rowOff>
    </xdr:from>
    <xdr:to>
      <xdr:col>3</xdr:col>
      <xdr:colOff>221192</xdr:colOff>
      <xdr:row>25</xdr:row>
      <xdr:rowOff>183092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F6ADBB42-BF87-47A4-8A9B-5FFCEECD9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44100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25</xdr:row>
      <xdr:rowOff>28575</xdr:rowOff>
    </xdr:from>
    <xdr:to>
      <xdr:col>4</xdr:col>
      <xdr:colOff>221192</xdr:colOff>
      <xdr:row>25</xdr:row>
      <xdr:rowOff>183092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E5457B48-8496-40F5-993B-726F08D58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4410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25</xdr:row>
      <xdr:rowOff>28575</xdr:rowOff>
    </xdr:from>
    <xdr:to>
      <xdr:col>10</xdr:col>
      <xdr:colOff>221192</xdr:colOff>
      <xdr:row>25</xdr:row>
      <xdr:rowOff>183092</xdr:rowOff>
    </xdr:to>
    <xdr:pic>
      <xdr:nvPicPr>
        <xdr:cNvPr id="90" name="Imagem 89">
          <a:extLst>
            <a:ext uri="{FF2B5EF4-FFF2-40B4-BE49-F238E27FC236}">
              <a16:creationId xmlns:a16="http://schemas.microsoft.com/office/drawing/2014/main" id="{1C402553-8816-4E5F-961F-AF5EF1A1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4410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25</xdr:row>
      <xdr:rowOff>28575</xdr:rowOff>
    </xdr:from>
    <xdr:to>
      <xdr:col>11</xdr:col>
      <xdr:colOff>221192</xdr:colOff>
      <xdr:row>25</xdr:row>
      <xdr:rowOff>183092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D9B1FE74-BDCE-4E4A-A203-D732F0E7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4410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25</xdr:row>
      <xdr:rowOff>28575</xdr:rowOff>
    </xdr:from>
    <xdr:to>
      <xdr:col>12</xdr:col>
      <xdr:colOff>221192</xdr:colOff>
      <xdr:row>25</xdr:row>
      <xdr:rowOff>183092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544F1993-2F58-492E-9FC1-B2A71860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44100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26</xdr:row>
      <xdr:rowOff>28575</xdr:rowOff>
    </xdr:from>
    <xdr:to>
      <xdr:col>3</xdr:col>
      <xdr:colOff>221192</xdr:colOff>
      <xdr:row>26</xdr:row>
      <xdr:rowOff>183092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ED812DC7-C398-4FDD-BCF8-3C5E1708B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46005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26</xdr:row>
      <xdr:rowOff>28575</xdr:rowOff>
    </xdr:from>
    <xdr:to>
      <xdr:col>4</xdr:col>
      <xdr:colOff>221192</xdr:colOff>
      <xdr:row>26</xdr:row>
      <xdr:rowOff>183092</xdr:rowOff>
    </xdr:to>
    <xdr:pic>
      <xdr:nvPicPr>
        <xdr:cNvPr id="94" name="Imagem 93">
          <a:extLst>
            <a:ext uri="{FF2B5EF4-FFF2-40B4-BE49-F238E27FC236}">
              <a16:creationId xmlns:a16="http://schemas.microsoft.com/office/drawing/2014/main" id="{E9583D23-8DD2-44D2-99F4-2FA60AF14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4600575"/>
          <a:ext cx="154517" cy="154517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26</xdr:row>
      <xdr:rowOff>28575</xdr:rowOff>
    </xdr:from>
    <xdr:to>
      <xdr:col>5</xdr:col>
      <xdr:colOff>221192</xdr:colOff>
      <xdr:row>26</xdr:row>
      <xdr:rowOff>183092</xdr:rowOff>
    </xdr:to>
    <xdr:pic>
      <xdr:nvPicPr>
        <xdr:cNvPr id="95" name="Imagem 94">
          <a:extLst>
            <a:ext uri="{FF2B5EF4-FFF2-40B4-BE49-F238E27FC236}">
              <a16:creationId xmlns:a16="http://schemas.microsoft.com/office/drawing/2014/main" id="{2959CEFC-1869-432E-9A9A-2FF620298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46005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26</xdr:row>
      <xdr:rowOff>28575</xdr:rowOff>
    </xdr:from>
    <xdr:to>
      <xdr:col>10</xdr:col>
      <xdr:colOff>221192</xdr:colOff>
      <xdr:row>26</xdr:row>
      <xdr:rowOff>183092</xdr:rowOff>
    </xdr:to>
    <xdr:pic>
      <xdr:nvPicPr>
        <xdr:cNvPr id="96" name="Imagem 95">
          <a:extLst>
            <a:ext uri="{FF2B5EF4-FFF2-40B4-BE49-F238E27FC236}">
              <a16:creationId xmlns:a16="http://schemas.microsoft.com/office/drawing/2014/main" id="{0D7BC41A-4A24-47CB-A991-E90BAC7FA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46005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26</xdr:row>
      <xdr:rowOff>28575</xdr:rowOff>
    </xdr:from>
    <xdr:to>
      <xdr:col>11</xdr:col>
      <xdr:colOff>221192</xdr:colOff>
      <xdr:row>26</xdr:row>
      <xdr:rowOff>183092</xdr:rowOff>
    </xdr:to>
    <xdr:pic>
      <xdr:nvPicPr>
        <xdr:cNvPr id="97" name="Imagem 96">
          <a:extLst>
            <a:ext uri="{FF2B5EF4-FFF2-40B4-BE49-F238E27FC236}">
              <a16:creationId xmlns:a16="http://schemas.microsoft.com/office/drawing/2014/main" id="{330B924C-5BD6-4D1C-95A5-D5E0E81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46005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26</xdr:row>
      <xdr:rowOff>28575</xdr:rowOff>
    </xdr:from>
    <xdr:to>
      <xdr:col>12</xdr:col>
      <xdr:colOff>221192</xdr:colOff>
      <xdr:row>26</xdr:row>
      <xdr:rowOff>183092</xdr:rowOff>
    </xdr:to>
    <xdr:pic>
      <xdr:nvPicPr>
        <xdr:cNvPr id="98" name="Imagem 97">
          <a:extLst>
            <a:ext uri="{FF2B5EF4-FFF2-40B4-BE49-F238E27FC236}">
              <a16:creationId xmlns:a16="http://schemas.microsoft.com/office/drawing/2014/main" id="{AB6C57C2-CA72-48B8-881C-89686F4B9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46005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27</xdr:row>
      <xdr:rowOff>28575</xdr:rowOff>
    </xdr:from>
    <xdr:to>
      <xdr:col>9</xdr:col>
      <xdr:colOff>221192</xdr:colOff>
      <xdr:row>27</xdr:row>
      <xdr:rowOff>183092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913142C8-BB6B-4861-8126-60DAD44F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4791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27</xdr:row>
      <xdr:rowOff>28575</xdr:rowOff>
    </xdr:from>
    <xdr:to>
      <xdr:col>10</xdr:col>
      <xdr:colOff>221192</xdr:colOff>
      <xdr:row>27</xdr:row>
      <xdr:rowOff>183092</xdr:rowOff>
    </xdr:to>
    <xdr:pic>
      <xdr:nvPicPr>
        <xdr:cNvPr id="100" name="Imagem 99">
          <a:extLst>
            <a:ext uri="{FF2B5EF4-FFF2-40B4-BE49-F238E27FC236}">
              <a16:creationId xmlns:a16="http://schemas.microsoft.com/office/drawing/2014/main" id="{30502CC1-16DD-434B-AD53-6A08D473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4791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27</xdr:row>
      <xdr:rowOff>28575</xdr:rowOff>
    </xdr:from>
    <xdr:to>
      <xdr:col>11</xdr:col>
      <xdr:colOff>221192</xdr:colOff>
      <xdr:row>27</xdr:row>
      <xdr:rowOff>183092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206093B0-8764-4CE6-8B85-5854FBDE9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4791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27</xdr:row>
      <xdr:rowOff>28575</xdr:rowOff>
    </xdr:from>
    <xdr:to>
      <xdr:col>12</xdr:col>
      <xdr:colOff>221192</xdr:colOff>
      <xdr:row>27</xdr:row>
      <xdr:rowOff>183092</xdr:rowOff>
    </xdr:to>
    <xdr:pic>
      <xdr:nvPicPr>
        <xdr:cNvPr id="102" name="Imagem 101">
          <a:extLst>
            <a:ext uri="{FF2B5EF4-FFF2-40B4-BE49-F238E27FC236}">
              <a16:creationId xmlns:a16="http://schemas.microsoft.com/office/drawing/2014/main" id="{CE110C65-41EA-424A-80BA-F6E54881D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47910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27</xdr:row>
      <xdr:rowOff>28575</xdr:rowOff>
    </xdr:from>
    <xdr:to>
      <xdr:col>3</xdr:col>
      <xdr:colOff>221192</xdr:colOff>
      <xdr:row>27</xdr:row>
      <xdr:rowOff>183092</xdr:rowOff>
    </xdr:to>
    <xdr:pic>
      <xdr:nvPicPr>
        <xdr:cNvPr id="103" name="Imagem 102">
          <a:extLst>
            <a:ext uri="{FF2B5EF4-FFF2-40B4-BE49-F238E27FC236}">
              <a16:creationId xmlns:a16="http://schemas.microsoft.com/office/drawing/2014/main" id="{E135B670-5D99-4918-96D0-AFBC8030A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47910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27</xdr:row>
      <xdr:rowOff>28575</xdr:rowOff>
    </xdr:from>
    <xdr:to>
      <xdr:col>4</xdr:col>
      <xdr:colOff>221192</xdr:colOff>
      <xdr:row>27</xdr:row>
      <xdr:rowOff>183092</xdr:rowOff>
    </xdr:to>
    <xdr:pic>
      <xdr:nvPicPr>
        <xdr:cNvPr id="104" name="Imagem 103">
          <a:extLst>
            <a:ext uri="{FF2B5EF4-FFF2-40B4-BE49-F238E27FC236}">
              <a16:creationId xmlns:a16="http://schemas.microsoft.com/office/drawing/2014/main" id="{61A96876-C243-4C94-A1A4-FFD26D37D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4791075"/>
          <a:ext cx="154517" cy="154517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27</xdr:row>
      <xdr:rowOff>28575</xdr:rowOff>
    </xdr:from>
    <xdr:to>
      <xdr:col>5</xdr:col>
      <xdr:colOff>221192</xdr:colOff>
      <xdr:row>27</xdr:row>
      <xdr:rowOff>183092</xdr:rowOff>
    </xdr:to>
    <xdr:pic>
      <xdr:nvPicPr>
        <xdr:cNvPr id="105" name="Imagem 104">
          <a:extLst>
            <a:ext uri="{FF2B5EF4-FFF2-40B4-BE49-F238E27FC236}">
              <a16:creationId xmlns:a16="http://schemas.microsoft.com/office/drawing/2014/main" id="{F5E06800-4137-4598-8EE9-34F45BFA7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4791075"/>
          <a:ext cx="154517" cy="154517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27</xdr:row>
      <xdr:rowOff>28575</xdr:rowOff>
    </xdr:from>
    <xdr:to>
      <xdr:col>6</xdr:col>
      <xdr:colOff>221192</xdr:colOff>
      <xdr:row>27</xdr:row>
      <xdr:rowOff>183092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911384D4-1B83-4D0C-AB2F-A7084BDA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791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28</xdr:row>
      <xdr:rowOff>28575</xdr:rowOff>
    </xdr:from>
    <xdr:to>
      <xdr:col>12</xdr:col>
      <xdr:colOff>221192</xdr:colOff>
      <xdr:row>28</xdr:row>
      <xdr:rowOff>183092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4619D35F-563F-41CF-901E-DE79FEAFB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4981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28</xdr:row>
      <xdr:rowOff>28575</xdr:rowOff>
    </xdr:from>
    <xdr:to>
      <xdr:col>3</xdr:col>
      <xdr:colOff>221192</xdr:colOff>
      <xdr:row>28</xdr:row>
      <xdr:rowOff>183092</xdr:rowOff>
    </xdr:to>
    <xdr:pic>
      <xdr:nvPicPr>
        <xdr:cNvPr id="108" name="Imagem 107">
          <a:extLst>
            <a:ext uri="{FF2B5EF4-FFF2-40B4-BE49-F238E27FC236}">
              <a16:creationId xmlns:a16="http://schemas.microsoft.com/office/drawing/2014/main" id="{52C53961-33A4-4D2B-BE4F-CC9D40E4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4981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29</xdr:row>
      <xdr:rowOff>28575</xdr:rowOff>
    </xdr:from>
    <xdr:to>
      <xdr:col>3</xdr:col>
      <xdr:colOff>221192</xdr:colOff>
      <xdr:row>29</xdr:row>
      <xdr:rowOff>183092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2AD2F3B5-49C7-442D-9AEA-5D9326D10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5172075"/>
          <a:ext cx="154517" cy="154517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29</xdr:row>
      <xdr:rowOff>28575</xdr:rowOff>
    </xdr:from>
    <xdr:to>
      <xdr:col>9</xdr:col>
      <xdr:colOff>221192</xdr:colOff>
      <xdr:row>29</xdr:row>
      <xdr:rowOff>183092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D0D338D7-6FF4-49A8-A15A-9A2DA42B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5172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29</xdr:row>
      <xdr:rowOff>28575</xdr:rowOff>
    </xdr:from>
    <xdr:to>
      <xdr:col>10</xdr:col>
      <xdr:colOff>221192</xdr:colOff>
      <xdr:row>29</xdr:row>
      <xdr:rowOff>183092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627C7DBB-22E8-41EF-A841-1A2E598F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51720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29</xdr:row>
      <xdr:rowOff>28575</xdr:rowOff>
    </xdr:from>
    <xdr:to>
      <xdr:col>11</xdr:col>
      <xdr:colOff>221192</xdr:colOff>
      <xdr:row>29</xdr:row>
      <xdr:rowOff>183092</xdr:rowOff>
    </xdr:to>
    <xdr:pic>
      <xdr:nvPicPr>
        <xdr:cNvPr id="112" name="Imagem 111">
          <a:extLst>
            <a:ext uri="{FF2B5EF4-FFF2-40B4-BE49-F238E27FC236}">
              <a16:creationId xmlns:a16="http://schemas.microsoft.com/office/drawing/2014/main" id="{AC6316B2-84A3-45F5-93D8-D6A3E9539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51720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29</xdr:row>
      <xdr:rowOff>28575</xdr:rowOff>
    </xdr:from>
    <xdr:to>
      <xdr:col>12</xdr:col>
      <xdr:colOff>221192</xdr:colOff>
      <xdr:row>29</xdr:row>
      <xdr:rowOff>183092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DCF32BC3-1443-46EB-A758-65A936EDA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5172075"/>
          <a:ext cx="154517" cy="154517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30</xdr:row>
      <xdr:rowOff>28575</xdr:rowOff>
    </xdr:from>
    <xdr:to>
      <xdr:col>10</xdr:col>
      <xdr:colOff>221192</xdr:colOff>
      <xdr:row>30</xdr:row>
      <xdr:rowOff>183092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3D2E3FB9-44C6-4847-ADDB-FB027187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5362575"/>
          <a:ext cx="154517" cy="15451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30</xdr:row>
      <xdr:rowOff>28575</xdr:rowOff>
    </xdr:from>
    <xdr:to>
      <xdr:col>11</xdr:col>
      <xdr:colOff>221192</xdr:colOff>
      <xdr:row>30</xdr:row>
      <xdr:rowOff>183092</xdr:rowOff>
    </xdr:to>
    <xdr:pic>
      <xdr:nvPicPr>
        <xdr:cNvPr id="115" name="Imagem 114">
          <a:extLst>
            <a:ext uri="{FF2B5EF4-FFF2-40B4-BE49-F238E27FC236}">
              <a16:creationId xmlns:a16="http://schemas.microsoft.com/office/drawing/2014/main" id="{F28278E1-0FD7-4AE6-946D-9B818FCDF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5362575"/>
          <a:ext cx="154517" cy="154517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30</xdr:row>
      <xdr:rowOff>28575</xdr:rowOff>
    </xdr:from>
    <xdr:to>
      <xdr:col>12</xdr:col>
      <xdr:colOff>221192</xdr:colOff>
      <xdr:row>30</xdr:row>
      <xdr:rowOff>183092</xdr:rowOff>
    </xdr:to>
    <xdr:pic>
      <xdr:nvPicPr>
        <xdr:cNvPr id="116" name="Imagem 115">
          <a:extLst>
            <a:ext uri="{FF2B5EF4-FFF2-40B4-BE49-F238E27FC236}">
              <a16:creationId xmlns:a16="http://schemas.microsoft.com/office/drawing/2014/main" id="{0C203AF1-604D-4A07-8052-FE9F50CD6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5362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30</xdr:row>
      <xdr:rowOff>28575</xdr:rowOff>
    </xdr:from>
    <xdr:to>
      <xdr:col>3</xdr:col>
      <xdr:colOff>221192</xdr:colOff>
      <xdr:row>30</xdr:row>
      <xdr:rowOff>183092</xdr:rowOff>
    </xdr:to>
    <xdr:pic>
      <xdr:nvPicPr>
        <xdr:cNvPr id="117" name="Imagem 116">
          <a:extLst>
            <a:ext uri="{FF2B5EF4-FFF2-40B4-BE49-F238E27FC236}">
              <a16:creationId xmlns:a16="http://schemas.microsoft.com/office/drawing/2014/main" id="{6644FBFA-E6F6-43AB-967D-099E35D3D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5362575"/>
          <a:ext cx="154517" cy="154517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6</xdr:row>
      <xdr:rowOff>28575</xdr:rowOff>
    </xdr:from>
    <xdr:to>
      <xdr:col>8</xdr:col>
      <xdr:colOff>222377</xdr:colOff>
      <xdr:row>6</xdr:row>
      <xdr:rowOff>183375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8AFC8E91-4F8D-49A4-97B2-880BE9F72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790575"/>
          <a:ext cx="155702" cy="1548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7</xdr:row>
      <xdr:rowOff>28575</xdr:rowOff>
    </xdr:from>
    <xdr:to>
      <xdr:col>4</xdr:col>
      <xdr:colOff>222377</xdr:colOff>
      <xdr:row>7</xdr:row>
      <xdr:rowOff>183375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4952DE9C-5303-4E0F-A7A6-9084D4D32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981075"/>
          <a:ext cx="155702" cy="154800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7</xdr:row>
      <xdr:rowOff>28575</xdr:rowOff>
    </xdr:from>
    <xdr:to>
      <xdr:col>5</xdr:col>
      <xdr:colOff>222377</xdr:colOff>
      <xdr:row>7</xdr:row>
      <xdr:rowOff>183375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58B58E12-2F1E-49B1-8603-121CD2E65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9810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7</xdr:row>
      <xdr:rowOff>28575</xdr:rowOff>
    </xdr:from>
    <xdr:to>
      <xdr:col>6</xdr:col>
      <xdr:colOff>222377</xdr:colOff>
      <xdr:row>7</xdr:row>
      <xdr:rowOff>183375</xdr:rowOff>
    </xdr:to>
    <xdr:pic>
      <xdr:nvPicPr>
        <xdr:cNvPr id="121" name="Imagem 120">
          <a:extLst>
            <a:ext uri="{FF2B5EF4-FFF2-40B4-BE49-F238E27FC236}">
              <a16:creationId xmlns:a16="http://schemas.microsoft.com/office/drawing/2014/main" id="{12D728B8-3099-4780-B02A-19005D0F1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9810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7</xdr:row>
      <xdr:rowOff>28575</xdr:rowOff>
    </xdr:from>
    <xdr:to>
      <xdr:col>7</xdr:col>
      <xdr:colOff>222377</xdr:colOff>
      <xdr:row>7</xdr:row>
      <xdr:rowOff>183375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B08E0A2A-18EE-4E63-95D0-6C93CA581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810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7</xdr:row>
      <xdr:rowOff>28575</xdr:rowOff>
    </xdr:from>
    <xdr:to>
      <xdr:col>8</xdr:col>
      <xdr:colOff>222377</xdr:colOff>
      <xdr:row>7</xdr:row>
      <xdr:rowOff>183375</xdr:rowOff>
    </xdr:to>
    <xdr:pic>
      <xdr:nvPicPr>
        <xdr:cNvPr id="123" name="Imagem 122">
          <a:extLst>
            <a:ext uri="{FF2B5EF4-FFF2-40B4-BE49-F238E27FC236}">
              <a16:creationId xmlns:a16="http://schemas.microsoft.com/office/drawing/2014/main" id="{851BE521-D9C3-41AD-85B4-CF2671E59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981075"/>
          <a:ext cx="155702" cy="154800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8</xdr:row>
      <xdr:rowOff>28575</xdr:rowOff>
    </xdr:from>
    <xdr:to>
      <xdr:col>12</xdr:col>
      <xdr:colOff>221192</xdr:colOff>
      <xdr:row>8</xdr:row>
      <xdr:rowOff>183092</xdr:rowOff>
    </xdr:to>
    <xdr:pic>
      <xdr:nvPicPr>
        <xdr:cNvPr id="124" name="Imagem 123">
          <a:extLst>
            <a:ext uri="{FF2B5EF4-FFF2-40B4-BE49-F238E27FC236}">
              <a16:creationId xmlns:a16="http://schemas.microsoft.com/office/drawing/2014/main" id="{D2D03B8F-D777-4025-8F00-42E83F876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171575"/>
          <a:ext cx="154517" cy="154517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8</xdr:row>
      <xdr:rowOff>28575</xdr:rowOff>
    </xdr:from>
    <xdr:to>
      <xdr:col>4</xdr:col>
      <xdr:colOff>222377</xdr:colOff>
      <xdr:row>8</xdr:row>
      <xdr:rowOff>183375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11FDFF9B-C718-483C-A835-FF3903BA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171575"/>
          <a:ext cx="155702" cy="154800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8</xdr:row>
      <xdr:rowOff>28575</xdr:rowOff>
    </xdr:from>
    <xdr:to>
      <xdr:col>5</xdr:col>
      <xdr:colOff>222377</xdr:colOff>
      <xdr:row>8</xdr:row>
      <xdr:rowOff>183375</xdr:rowOff>
    </xdr:to>
    <xdr:pic>
      <xdr:nvPicPr>
        <xdr:cNvPr id="126" name="Imagem 125">
          <a:extLst>
            <a:ext uri="{FF2B5EF4-FFF2-40B4-BE49-F238E27FC236}">
              <a16:creationId xmlns:a16="http://schemas.microsoft.com/office/drawing/2014/main" id="{299A7C9F-1D32-436B-8679-273EC2C60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1715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8</xdr:row>
      <xdr:rowOff>28575</xdr:rowOff>
    </xdr:from>
    <xdr:to>
      <xdr:col>6</xdr:col>
      <xdr:colOff>222377</xdr:colOff>
      <xdr:row>8</xdr:row>
      <xdr:rowOff>183375</xdr:rowOff>
    </xdr:to>
    <xdr:pic>
      <xdr:nvPicPr>
        <xdr:cNvPr id="127" name="Imagem 126">
          <a:extLst>
            <a:ext uri="{FF2B5EF4-FFF2-40B4-BE49-F238E27FC236}">
              <a16:creationId xmlns:a16="http://schemas.microsoft.com/office/drawing/2014/main" id="{B6C5B9AC-DDC2-4892-AAC3-CA5E4ABD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1715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8</xdr:row>
      <xdr:rowOff>28575</xdr:rowOff>
    </xdr:from>
    <xdr:to>
      <xdr:col>7</xdr:col>
      <xdr:colOff>222377</xdr:colOff>
      <xdr:row>8</xdr:row>
      <xdr:rowOff>183375</xdr:rowOff>
    </xdr:to>
    <xdr:pic>
      <xdr:nvPicPr>
        <xdr:cNvPr id="128" name="Imagem 127">
          <a:extLst>
            <a:ext uri="{FF2B5EF4-FFF2-40B4-BE49-F238E27FC236}">
              <a16:creationId xmlns:a16="http://schemas.microsoft.com/office/drawing/2014/main" id="{14C1674C-D506-4910-B54C-CA684583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1715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8</xdr:row>
      <xdr:rowOff>28575</xdr:rowOff>
    </xdr:from>
    <xdr:to>
      <xdr:col>8</xdr:col>
      <xdr:colOff>222377</xdr:colOff>
      <xdr:row>8</xdr:row>
      <xdr:rowOff>183375</xdr:rowOff>
    </xdr:to>
    <xdr:pic>
      <xdr:nvPicPr>
        <xdr:cNvPr id="129" name="Imagem 128">
          <a:extLst>
            <a:ext uri="{FF2B5EF4-FFF2-40B4-BE49-F238E27FC236}">
              <a16:creationId xmlns:a16="http://schemas.microsoft.com/office/drawing/2014/main" id="{89908BEA-F3E9-45AA-928D-4CC17D486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1171575"/>
          <a:ext cx="155702" cy="154800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8</xdr:row>
      <xdr:rowOff>28575</xdr:rowOff>
    </xdr:from>
    <xdr:to>
      <xdr:col>9</xdr:col>
      <xdr:colOff>222377</xdr:colOff>
      <xdr:row>8</xdr:row>
      <xdr:rowOff>183375</xdr:rowOff>
    </xdr:to>
    <xdr:pic>
      <xdr:nvPicPr>
        <xdr:cNvPr id="130" name="Imagem 129">
          <a:extLst>
            <a:ext uri="{FF2B5EF4-FFF2-40B4-BE49-F238E27FC236}">
              <a16:creationId xmlns:a16="http://schemas.microsoft.com/office/drawing/2014/main" id="{6FE6C689-7963-4B15-A0A7-F2F2B5FB9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171575"/>
          <a:ext cx="155702" cy="154800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8</xdr:row>
      <xdr:rowOff>28575</xdr:rowOff>
    </xdr:from>
    <xdr:to>
      <xdr:col>10</xdr:col>
      <xdr:colOff>222377</xdr:colOff>
      <xdr:row>8</xdr:row>
      <xdr:rowOff>183375</xdr:rowOff>
    </xdr:to>
    <xdr:pic>
      <xdr:nvPicPr>
        <xdr:cNvPr id="131" name="Imagem 130">
          <a:extLst>
            <a:ext uri="{FF2B5EF4-FFF2-40B4-BE49-F238E27FC236}">
              <a16:creationId xmlns:a16="http://schemas.microsoft.com/office/drawing/2014/main" id="{A8AED413-04ED-400E-8508-45D85BE63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171575"/>
          <a:ext cx="155702" cy="154800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8</xdr:row>
      <xdr:rowOff>28575</xdr:rowOff>
    </xdr:from>
    <xdr:to>
      <xdr:col>11</xdr:col>
      <xdr:colOff>222377</xdr:colOff>
      <xdr:row>8</xdr:row>
      <xdr:rowOff>183375</xdr:rowOff>
    </xdr:to>
    <xdr:pic>
      <xdr:nvPicPr>
        <xdr:cNvPr id="132" name="Imagem 131">
          <a:extLst>
            <a:ext uri="{FF2B5EF4-FFF2-40B4-BE49-F238E27FC236}">
              <a16:creationId xmlns:a16="http://schemas.microsoft.com/office/drawing/2014/main" id="{EF628591-1A80-4C1A-88B9-4152071E2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171575"/>
          <a:ext cx="155702" cy="154800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8</xdr:row>
      <xdr:rowOff>28575</xdr:rowOff>
    </xdr:from>
    <xdr:to>
      <xdr:col>3</xdr:col>
      <xdr:colOff>221192</xdr:colOff>
      <xdr:row>8</xdr:row>
      <xdr:rowOff>183092</xdr:rowOff>
    </xdr:to>
    <xdr:pic>
      <xdr:nvPicPr>
        <xdr:cNvPr id="133" name="Imagem 132">
          <a:extLst>
            <a:ext uri="{FF2B5EF4-FFF2-40B4-BE49-F238E27FC236}">
              <a16:creationId xmlns:a16="http://schemas.microsoft.com/office/drawing/2014/main" id="{862659A7-A360-4D7B-BDF8-216968EFF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1171575"/>
          <a:ext cx="154517" cy="154517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9</xdr:row>
      <xdr:rowOff>28575</xdr:rowOff>
    </xdr:from>
    <xdr:to>
      <xdr:col>3</xdr:col>
      <xdr:colOff>222377</xdr:colOff>
      <xdr:row>9</xdr:row>
      <xdr:rowOff>183375</xdr:rowOff>
    </xdr:to>
    <xdr:pic>
      <xdr:nvPicPr>
        <xdr:cNvPr id="134" name="Imagem 133">
          <a:extLst>
            <a:ext uri="{FF2B5EF4-FFF2-40B4-BE49-F238E27FC236}">
              <a16:creationId xmlns:a16="http://schemas.microsoft.com/office/drawing/2014/main" id="{C24FC2CD-40D6-4720-B117-B82437D31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9</xdr:row>
      <xdr:rowOff>28575</xdr:rowOff>
    </xdr:from>
    <xdr:to>
      <xdr:col>4</xdr:col>
      <xdr:colOff>222377</xdr:colOff>
      <xdr:row>9</xdr:row>
      <xdr:rowOff>183375</xdr:rowOff>
    </xdr:to>
    <xdr:pic>
      <xdr:nvPicPr>
        <xdr:cNvPr id="135" name="Imagem 134">
          <a:extLst>
            <a:ext uri="{FF2B5EF4-FFF2-40B4-BE49-F238E27FC236}">
              <a16:creationId xmlns:a16="http://schemas.microsoft.com/office/drawing/2014/main" id="{F0CCF1EB-C1DE-46F5-9EFD-DC1E9F84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9</xdr:row>
      <xdr:rowOff>28575</xdr:rowOff>
    </xdr:from>
    <xdr:to>
      <xdr:col>5</xdr:col>
      <xdr:colOff>222377</xdr:colOff>
      <xdr:row>9</xdr:row>
      <xdr:rowOff>183375</xdr:rowOff>
    </xdr:to>
    <xdr:pic>
      <xdr:nvPicPr>
        <xdr:cNvPr id="136" name="Imagem 135">
          <a:extLst>
            <a:ext uri="{FF2B5EF4-FFF2-40B4-BE49-F238E27FC236}">
              <a16:creationId xmlns:a16="http://schemas.microsoft.com/office/drawing/2014/main" id="{6429CF3E-31F5-4F6C-8DDB-E6A6C49A9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9</xdr:row>
      <xdr:rowOff>28575</xdr:rowOff>
    </xdr:from>
    <xdr:to>
      <xdr:col>6</xdr:col>
      <xdr:colOff>222377</xdr:colOff>
      <xdr:row>9</xdr:row>
      <xdr:rowOff>183375</xdr:rowOff>
    </xdr:to>
    <xdr:pic>
      <xdr:nvPicPr>
        <xdr:cNvPr id="137" name="Imagem 136">
          <a:extLst>
            <a:ext uri="{FF2B5EF4-FFF2-40B4-BE49-F238E27FC236}">
              <a16:creationId xmlns:a16="http://schemas.microsoft.com/office/drawing/2014/main" id="{701875AA-CB29-4AE6-BB3E-9EFB34C37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9</xdr:row>
      <xdr:rowOff>28575</xdr:rowOff>
    </xdr:from>
    <xdr:to>
      <xdr:col>7</xdr:col>
      <xdr:colOff>222377</xdr:colOff>
      <xdr:row>9</xdr:row>
      <xdr:rowOff>183375</xdr:rowOff>
    </xdr:to>
    <xdr:pic>
      <xdr:nvPicPr>
        <xdr:cNvPr id="138" name="Imagem 137">
          <a:extLst>
            <a:ext uri="{FF2B5EF4-FFF2-40B4-BE49-F238E27FC236}">
              <a16:creationId xmlns:a16="http://schemas.microsoft.com/office/drawing/2014/main" id="{E9E79E69-6AE3-4818-9592-C6AC3BA00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9</xdr:row>
      <xdr:rowOff>28575</xdr:rowOff>
    </xdr:from>
    <xdr:to>
      <xdr:col>8</xdr:col>
      <xdr:colOff>222377</xdr:colOff>
      <xdr:row>9</xdr:row>
      <xdr:rowOff>183375</xdr:rowOff>
    </xdr:to>
    <xdr:pic>
      <xdr:nvPicPr>
        <xdr:cNvPr id="139" name="Imagem 138">
          <a:extLst>
            <a:ext uri="{FF2B5EF4-FFF2-40B4-BE49-F238E27FC236}">
              <a16:creationId xmlns:a16="http://schemas.microsoft.com/office/drawing/2014/main" id="{2B7D9E7D-C822-45A8-8C44-589F00E82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9</xdr:row>
      <xdr:rowOff>28575</xdr:rowOff>
    </xdr:from>
    <xdr:to>
      <xdr:col>9</xdr:col>
      <xdr:colOff>222377</xdr:colOff>
      <xdr:row>9</xdr:row>
      <xdr:rowOff>183375</xdr:rowOff>
    </xdr:to>
    <xdr:pic>
      <xdr:nvPicPr>
        <xdr:cNvPr id="140" name="Imagem 139">
          <a:extLst>
            <a:ext uri="{FF2B5EF4-FFF2-40B4-BE49-F238E27FC236}">
              <a16:creationId xmlns:a16="http://schemas.microsoft.com/office/drawing/2014/main" id="{79601693-93AF-41AC-9516-2BD176D04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9</xdr:row>
      <xdr:rowOff>28575</xdr:rowOff>
    </xdr:from>
    <xdr:to>
      <xdr:col>10</xdr:col>
      <xdr:colOff>222377</xdr:colOff>
      <xdr:row>9</xdr:row>
      <xdr:rowOff>183375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E88A42B8-C9DF-4C26-9AC3-FF3E2806C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9</xdr:row>
      <xdr:rowOff>28575</xdr:rowOff>
    </xdr:from>
    <xdr:to>
      <xdr:col>11</xdr:col>
      <xdr:colOff>222377</xdr:colOff>
      <xdr:row>9</xdr:row>
      <xdr:rowOff>183375</xdr:rowOff>
    </xdr:to>
    <xdr:pic>
      <xdr:nvPicPr>
        <xdr:cNvPr id="142" name="Imagem 141">
          <a:extLst>
            <a:ext uri="{FF2B5EF4-FFF2-40B4-BE49-F238E27FC236}">
              <a16:creationId xmlns:a16="http://schemas.microsoft.com/office/drawing/2014/main" id="{5C0DB651-DE29-4CF7-BBF1-5ED30270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9</xdr:row>
      <xdr:rowOff>28575</xdr:rowOff>
    </xdr:from>
    <xdr:to>
      <xdr:col>12</xdr:col>
      <xdr:colOff>222377</xdr:colOff>
      <xdr:row>9</xdr:row>
      <xdr:rowOff>183375</xdr:rowOff>
    </xdr:to>
    <xdr:pic>
      <xdr:nvPicPr>
        <xdr:cNvPr id="143" name="Imagem 142">
          <a:extLst>
            <a:ext uri="{FF2B5EF4-FFF2-40B4-BE49-F238E27FC236}">
              <a16:creationId xmlns:a16="http://schemas.microsoft.com/office/drawing/2014/main" id="{B362224D-C78C-44B0-A7DE-74C83EB9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3620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17</xdr:row>
      <xdr:rowOff>28575</xdr:rowOff>
    </xdr:from>
    <xdr:to>
      <xdr:col>6</xdr:col>
      <xdr:colOff>222377</xdr:colOff>
      <xdr:row>17</xdr:row>
      <xdr:rowOff>183375</xdr:rowOff>
    </xdr:to>
    <xdr:pic>
      <xdr:nvPicPr>
        <xdr:cNvPr id="144" name="Imagem 143">
          <a:extLst>
            <a:ext uri="{FF2B5EF4-FFF2-40B4-BE49-F238E27FC236}">
              <a16:creationId xmlns:a16="http://schemas.microsoft.com/office/drawing/2014/main" id="{C2F11000-D561-4185-8DF7-93B5D5F3D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28860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17</xdr:row>
      <xdr:rowOff>28575</xdr:rowOff>
    </xdr:from>
    <xdr:to>
      <xdr:col>7</xdr:col>
      <xdr:colOff>222377</xdr:colOff>
      <xdr:row>17</xdr:row>
      <xdr:rowOff>183375</xdr:rowOff>
    </xdr:to>
    <xdr:pic>
      <xdr:nvPicPr>
        <xdr:cNvPr id="145" name="Imagem 144">
          <a:extLst>
            <a:ext uri="{FF2B5EF4-FFF2-40B4-BE49-F238E27FC236}">
              <a16:creationId xmlns:a16="http://schemas.microsoft.com/office/drawing/2014/main" id="{55B3DDAC-735A-44A5-ACEA-B3D9EB79B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8860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17</xdr:row>
      <xdr:rowOff>28575</xdr:rowOff>
    </xdr:from>
    <xdr:to>
      <xdr:col>8</xdr:col>
      <xdr:colOff>222377</xdr:colOff>
      <xdr:row>17</xdr:row>
      <xdr:rowOff>183375</xdr:rowOff>
    </xdr:to>
    <xdr:pic>
      <xdr:nvPicPr>
        <xdr:cNvPr id="146" name="Imagem 145">
          <a:extLst>
            <a:ext uri="{FF2B5EF4-FFF2-40B4-BE49-F238E27FC236}">
              <a16:creationId xmlns:a16="http://schemas.microsoft.com/office/drawing/2014/main" id="{5B8E65DA-1F9A-4078-A0AE-0C781D34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28860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18</xdr:row>
      <xdr:rowOff>28575</xdr:rowOff>
    </xdr:from>
    <xdr:to>
      <xdr:col>6</xdr:col>
      <xdr:colOff>222377</xdr:colOff>
      <xdr:row>18</xdr:row>
      <xdr:rowOff>183375</xdr:rowOff>
    </xdr:to>
    <xdr:pic>
      <xdr:nvPicPr>
        <xdr:cNvPr id="147" name="Imagem 146">
          <a:extLst>
            <a:ext uri="{FF2B5EF4-FFF2-40B4-BE49-F238E27FC236}">
              <a16:creationId xmlns:a16="http://schemas.microsoft.com/office/drawing/2014/main" id="{47385EA1-D0D6-4039-9E9F-3FED05BB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0765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18</xdr:row>
      <xdr:rowOff>28575</xdr:rowOff>
    </xdr:from>
    <xdr:to>
      <xdr:col>7</xdr:col>
      <xdr:colOff>222377</xdr:colOff>
      <xdr:row>18</xdr:row>
      <xdr:rowOff>183375</xdr:rowOff>
    </xdr:to>
    <xdr:pic>
      <xdr:nvPicPr>
        <xdr:cNvPr id="148" name="Imagem 147">
          <a:extLst>
            <a:ext uri="{FF2B5EF4-FFF2-40B4-BE49-F238E27FC236}">
              <a16:creationId xmlns:a16="http://schemas.microsoft.com/office/drawing/2014/main" id="{E57B1720-1D79-4EBB-A3C3-D98ED243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30765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18</xdr:row>
      <xdr:rowOff>28575</xdr:rowOff>
    </xdr:from>
    <xdr:to>
      <xdr:col>8</xdr:col>
      <xdr:colOff>222377</xdr:colOff>
      <xdr:row>18</xdr:row>
      <xdr:rowOff>183375</xdr:rowOff>
    </xdr:to>
    <xdr:pic>
      <xdr:nvPicPr>
        <xdr:cNvPr id="149" name="Imagem 148">
          <a:extLst>
            <a:ext uri="{FF2B5EF4-FFF2-40B4-BE49-F238E27FC236}">
              <a16:creationId xmlns:a16="http://schemas.microsoft.com/office/drawing/2014/main" id="{BA634BF1-9E39-4E32-97B9-83B574A7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0765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19</xdr:row>
      <xdr:rowOff>28575</xdr:rowOff>
    </xdr:from>
    <xdr:to>
      <xdr:col>6</xdr:col>
      <xdr:colOff>222377</xdr:colOff>
      <xdr:row>19</xdr:row>
      <xdr:rowOff>183375</xdr:rowOff>
    </xdr:to>
    <xdr:pic>
      <xdr:nvPicPr>
        <xdr:cNvPr id="150" name="Imagem 149">
          <a:extLst>
            <a:ext uri="{FF2B5EF4-FFF2-40B4-BE49-F238E27FC236}">
              <a16:creationId xmlns:a16="http://schemas.microsoft.com/office/drawing/2014/main" id="{828C63AA-8B10-4B50-AA2F-224B045E1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2670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19</xdr:row>
      <xdr:rowOff>28575</xdr:rowOff>
    </xdr:from>
    <xdr:to>
      <xdr:col>7</xdr:col>
      <xdr:colOff>222377</xdr:colOff>
      <xdr:row>19</xdr:row>
      <xdr:rowOff>183375</xdr:rowOff>
    </xdr:to>
    <xdr:pic>
      <xdr:nvPicPr>
        <xdr:cNvPr id="151" name="Imagem 150">
          <a:extLst>
            <a:ext uri="{FF2B5EF4-FFF2-40B4-BE49-F238E27FC236}">
              <a16:creationId xmlns:a16="http://schemas.microsoft.com/office/drawing/2014/main" id="{A841D30B-468E-4399-8319-C1803EB3A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32670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19</xdr:row>
      <xdr:rowOff>28575</xdr:rowOff>
    </xdr:from>
    <xdr:to>
      <xdr:col>8</xdr:col>
      <xdr:colOff>222377</xdr:colOff>
      <xdr:row>19</xdr:row>
      <xdr:rowOff>183375</xdr:rowOff>
    </xdr:to>
    <xdr:pic>
      <xdr:nvPicPr>
        <xdr:cNvPr id="152" name="Imagem 151">
          <a:extLst>
            <a:ext uri="{FF2B5EF4-FFF2-40B4-BE49-F238E27FC236}">
              <a16:creationId xmlns:a16="http://schemas.microsoft.com/office/drawing/2014/main" id="{926D4529-AC31-49D9-A823-C2F220EB8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2670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20</xdr:row>
      <xdr:rowOff>28575</xdr:rowOff>
    </xdr:from>
    <xdr:to>
      <xdr:col>6</xdr:col>
      <xdr:colOff>222377</xdr:colOff>
      <xdr:row>20</xdr:row>
      <xdr:rowOff>183375</xdr:rowOff>
    </xdr:to>
    <xdr:pic>
      <xdr:nvPicPr>
        <xdr:cNvPr id="153" name="Imagem 152">
          <a:extLst>
            <a:ext uri="{FF2B5EF4-FFF2-40B4-BE49-F238E27FC236}">
              <a16:creationId xmlns:a16="http://schemas.microsoft.com/office/drawing/2014/main" id="{FA9E0DE2-2C27-4D52-ABE9-8E959C65C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4575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20</xdr:row>
      <xdr:rowOff>28575</xdr:rowOff>
    </xdr:from>
    <xdr:to>
      <xdr:col>7</xdr:col>
      <xdr:colOff>222377</xdr:colOff>
      <xdr:row>20</xdr:row>
      <xdr:rowOff>183375</xdr:rowOff>
    </xdr:to>
    <xdr:pic>
      <xdr:nvPicPr>
        <xdr:cNvPr id="154" name="Imagem 153">
          <a:extLst>
            <a:ext uri="{FF2B5EF4-FFF2-40B4-BE49-F238E27FC236}">
              <a16:creationId xmlns:a16="http://schemas.microsoft.com/office/drawing/2014/main" id="{B4013C32-4550-43CC-AB4B-4E7C91779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34575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20</xdr:row>
      <xdr:rowOff>28575</xdr:rowOff>
    </xdr:from>
    <xdr:to>
      <xdr:col>8</xdr:col>
      <xdr:colOff>222377</xdr:colOff>
      <xdr:row>20</xdr:row>
      <xdr:rowOff>183375</xdr:rowOff>
    </xdr:to>
    <xdr:pic>
      <xdr:nvPicPr>
        <xdr:cNvPr id="155" name="Imagem 154">
          <a:extLst>
            <a:ext uri="{FF2B5EF4-FFF2-40B4-BE49-F238E27FC236}">
              <a16:creationId xmlns:a16="http://schemas.microsoft.com/office/drawing/2014/main" id="{0989B936-6E71-4386-89FE-798CEDA47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457575"/>
          <a:ext cx="155702" cy="1548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21</xdr:row>
      <xdr:rowOff>28575</xdr:rowOff>
    </xdr:from>
    <xdr:to>
      <xdr:col>4</xdr:col>
      <xdr:colOff>222377</xdr:colOff>
      <xdr:row>21</xdr:row>
      <xdr:rowOff>183375</xdr:rowOff>
    </xdr:to>
    <xdr:pic>
      <xdr:nvPicPr>
        <xdr:cNvPr id="156" name="Imagem 155">
          <a:extLst>
            <a:ext uri="{FF2B5EF4-FFF2-40B4-BE49-F238E27FC236}">
              <a16:creationId xmlns:a16="http://schemas.microsoft.com/office/drawing/2014/main" id="{1E743592-96C8-4C3E-AEE7-F7CC819ED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3648075"/>
          <a:ext cx="155702" cy="154800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21</xdr:row>
      <xdr:rowOff>28575</xdr:rowOff>
    </xdr:from>
    <xdr:to>
      <xdr:col>5</xdr:col>
      <xdr:colOff>222377</xdr:colOff>
      <xdr:row>21</xdr:row>
      <xdr:rowOff>183375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A22C3D6A-83F2-405E-9EA0-78D28857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6480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21</xdr:row>
      <xdr:rowOff>28575</xdr:rowOff>
    </xdr:from>
    <xdr:to>
      <xdr:col>6</xdr:col>
      <xdr:colOff>222377</xdr:colOff>
      <xdr:row>21</xdr:row>
      <xdr:rowOff>183375</xdr:rowOff>
    </xdr:to>
    <xdr:pic>
      <xdr:nvPicPr>
        <xdr:cNvPr id="158" name="Imagem 157">
          <a:extLst>
            <a:ext uri="{FF2B5EF4-FFF2-40B4-BE49-F238E27FC236}">
              <a16:creationId xmlns:a16="http://schemas.microsoft.com/office/drawing/2014/main" id="{37A60B5E-A12A-4706-9FA9-52D8D7D54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648075"/>
          <a:ext cx="155702" cy="154800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22</xdr:row>
      <xdr:rowOff>28575</xdr:rowOff>
    </xdr:from>
    <xdr:to>
      <xdr:col>5</xdr:col>
      <xdr:colOff>222377</xdr:colOff>
      <xdr:row>22</xdr:row>
      <xdr:rowOff>183375</xdr:rowOff>
    </xdr:to>
    <xdr:pic>
      <xdr:nvPicPr>
        <xdr:cNvPr id="159" name="Imagem 158">
          <a:extLst>
            <a:ext uri="{FF2B5EF4-FFF2-40B4-BE49-F238E27FC236}">
              <a16:creationId xmlns:a16="http://schemas.microsoft.com/office/drawing/2014/main" id="{51A5E340-22F3-4CF2-90BA-60AEF71F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8385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22</xdr:row>
      <xdr:rowOff>28575</xdr:rowOff>
    </xdr:from>
    <xdr:to>
      <xdr:col>6</xdr:col>
      <xdr:colOff>222377</xdr:colOff>
      <xdr:row>22</xdr:row>
      <xdr:rowOff>183375</xdr:rowOff>
    </xdr:to>
    <xdr:pic>
      <xdr:nvPicPr>
        <xdr:cNvPr id="160" name="Imagem 159">
          <a:extLst>
            <a:ext uri="{FF2B5EF4-FFF2-40B4-BE49-F238E27FC236}">
              <a16:creationId xmlns:a16="http://schemas.microsoft.com/office/drawing/2014/main" id="{AD88B683-500E-48F5-A552-24C0BE749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8385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22</xdr:row>
      <xdr:rowOff>28575</xdr:rowOff>
    </xdr:from>
    <xdr:to>
      <xdr:col>7</xdr:col>
      <xdr:colOff>222377</xdr:colOff>
      <xdr:row>22</xdr:row>
      <xdr:rowOff>183375</xdr:rowOff>
    </xdr:to>
    <xdr:pic>
      <xdr:nvPicPr>
        <xdr:cNvPr id="161" name="Imagem 160">
          <a:extLst>
            <a:ext uri="{FF2B5EF4-FFF2-40B4-BE49-F238E27FC236}">
              <a16:creationId xmlns:a16="http://schemas.microsoft.com/office/drawing/2014/main" id="{7C1AD302-A789-4C71-9700-32D9C6EB2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38385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22</xdr:row>
      <xdr:rowOff>28575</xdr:rowOff>
    </xdr:from>
    <xdr:to>
      <xdr:col>8</xdr:col>
      <xdr:colOff>222377</xdr:colOff>
      <xdr:row>22</xdr:row>
      <xdr:rowOff>183375</xdr:rowOff>
    </xdr:to>
    <xdr:pic>
      <xdr:nvPicPr>
        <xdr:cNvPr id="162" name="Imagem 161">
          <a:extLst>
            <a:ext uri="{FF2B5EF4-FFF2-40B4-BE49-F238E27FC236}">
              <a16:creationId xmlns:a16="http://schemas.microsoft.com/office/drawing/2014/main" id="{0F40B942-5E42-45C7-AD8F-0CAA8CD7B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8385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21</xdr:row>
      <xdr:rowOff>28575</xdr:rowOff>
    </xdr:from>
    <xdr:to>
      <xdr:col>7</xdr:col>
      <xdr:colOff>222377</xdr:colOff>
      <xdr:row>21</xdr:row>
      <xdr:rowOff>183375</xdr:rowOff>
    </xdr:to>
    <xdr:pic>
      <xdr:nvPicPr>
        <xdr:cNvPr id="163" name="Imagem 162">
          <a:extLst>
            <a:ext uri="{FF2B5EF4-FFF2-40B4-BE49-F238E27FC236}">
              <a16:creationId xmlns:a16="http://schemas.microsoft.com/office/drawing/2014/main" id="{87D6FE9F-7AA2-4896-8206-1ECBA5F2F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36480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21</xdr:row>
      <xdr:rowOff>28575</xdr:rowOff>
    </xdr:from>
    <xdr:to>
      <xdr:col>8</xdr:col>
      <xdr:colOff>222377</xdr:colOff>
      <xdr:row>21</xdr:row>
      <xdr:rowOff>183375</xdr:rowOff>
    </xdr:to>
    <xdr:pic>
      <xdr:nvPicPr>
        <xdr:cNvPr id="164" name="Imagem 163">
          <a:extLst>
            <a:ext uri="{FF2B5EF4-FFF2-40B4-BE49-F238E27FC236}">
              <a16:creationId xmlns:a16="http://schemas.microsoft.com/office/drawing/2014/main" id="{BF0C5A09-1930-450D-83BA-933BCDD28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36480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23</xdr:row>
      <xdr:rowOff>28575</xdr:rowOff>
    </xdr:from>
    <xdr:to>
      <xdr:col>8</xdr:col>
      <xdr:colOff>222377</xdr:colOff>
      <xdr:row>23</xdr:row>
      <xdr:rowOff>183375</xdr:rowOff>
    </xdr:to>
    <xdr:pic>
      <xdr:nvPicPr>
        <xdr:cNvPr id="165" name="Imagem 164">
          <a:extLst>
            <a:ext uri="{FF2B5EF4-FFF2-40B4-BE49-F238E27FC236}">
              <a16:creationId xmlns:a16="http://schemas.microsoft.com/office/drawing/2014/main" id="{0F44DD9D-B705-4F99-AC25-C138C485F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0290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27</xdr:row>
      <xdr:rowOff>28575</xdr:rowOff>
    </xdr:from>
    <xdr:to>
      <xdr:col>7</xdr:col>
      <xdr:colOff>222377</xdr:colOff>
      <xdr:row>27</xdr:row>
      <xdr:rowOff>183375</xdr:rowOff>
    </xdr:to>
    <xdr:pic>
      <xdr:nvPicPr>
        <xdr:cNvPr id="166" name="Imagem 165">
          <a:extLst>
            <a:ext uri="{FF2B5EF4-FFF2-40B4-BE49-F238E27FC236}">
              <a16:creationId xmlns:a16="http://schemas.microsoft.com/office/drawing/2014/main" id="{340E613F-A958-4AA9-993E-A38EE748F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47910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27</xdr:row>
      <xdr:rowOff>28575</xdr:rowOff>
    </xdr:from>
    <xdr:to>
      <xdr:col>8</xdr:col>
      <xdr:colOff>222377</xdr:colOff>
      <xdr:row>27</xdr:row>
      <xdr:rowOff>183375</xdr:rowOff>
    </xdr:to>
    <xdr:pic>
      <xdr:nvPicPr>
        <xdr:cNvPr id="167" name="Imagem 166">
          <a:extLst>
            <a:ext uri="{FF2B5EF4-FFF2-40B4-BE49-F238E27FC236}">
              <a16:creationId xmlns:a16="http://schemas.microsoft.com/office/drawing/2014/main" id="{F60E93EA-AA38-44C7-BA46-C8648FC6D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791075"/>
          <a:ext cx="155702" cy="15480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28</xdr:row>
      <xdr:rowOff>28575</xdr:rowOff>
    </xdr:from>
    <xdr:to>
      <xdr:col>4</xdr:col>
      <xdr:colOff>222377</xdr:colOff>
      <xdr:row>28</xdr:row>
      <xdr:rowOff>183375</xdr:rowOff>
    </xdr:to>
    <xdr:pic>
      <xdr:nvPicPr>
        <xdr:cNvPr id="168" name="Imagem 167">
          <a:extLst>
            <a:ext uri="{FF2B5EF4-FFF2-40B4-BE49-F238E27FC236}">
              <a16:creationId xmlns:a16="http://schemas.microsoft.com/office/drawing/2014/main" id="{52492D4F-7472-4B4F-B558-854B1C6D3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4981575"/>
          <a:ext cx="155702" cy="154800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28</xdr:row>
      <xdr:rowOff>28575</xdr:rowOff>
    </xdr:from>
    <xdr:to>
      <xdr:col>5</xdr:col>
      <xdr:colOff>222377</xdr:colOff>
      <xdr:row>28</xdr:row>
      <xdr:rowOff>183375</xdr:rowOff>
    </xdr:to>
    <xdr:pic>
      <xdr:nvPicPr>
        <xdr:cNvPr id="169" name="Imagem 168">
          <a:extLst>
            <a:ext uri="{FF2B5EF4-FFF2-40B4-BE49-F238E27FC236}">
              <a16:creationId xmlns:a16="http://schemas.microsoft.com/office/drawing/2014/main" id="{C0225E3D-5F86-4006-B050-90F97F1B2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4981575"/>
          <a:ext cx="155702" cy="1548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28</xdr:row>
      <xdr:rowOff>28575</xdr:rowOff>
    </xdr:from>
    <xdr:to>
      <xdr:col>6</xdr:col>
      <xdr:colOff>222377</xdr:colOff>
      <xdr:row>28</xdr:row>
      <xdr:rowOff>183375</xdr:rowOff>
    </xdr:to>
    <xdr:pic>
      <xdr:nvPicPr>
        <xdr:cNvPr id="170" name="Imagem 169">
          <a:extLst>
            <a:ext uri="{FF2B5EF4-FFF2-40B4-BE49-F238E27FC236}">
              <a16:creationId xmlns:a16="http://schemas.microsoft.com/office/drawing/2014/main" id="{FE66ADDC-D7A0-4866-AD6E-17A8003CF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981575"/>
          <a:ext cx="155702" cy="154800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28</xdr:row>
      <xdr:rowOff>28575</xdr:rowOff>
    </xdr:from>
    <xdr:to>
      <xdr:col>7</xdr:col>
      <xdr:colOff>222377</xdr:colOff>
      <xdr:row>28</xdr:row>
      <xdr:rowOff>183375</xdr:rowOff>
    </xdr:to>
    <xdr:pic>
      <xdr:nvPicPr>
        <xdr:cNvPr id="171" name="Imagem 170">
          <a:extLst>
            <a:ext uri="{FF2B5EF4-FFF2-40B4-BE49-F238E27FC236}">
              <a16:creationId xmlns:a16="http://schemas.microsoft.com/office/drawing/2014/main" id="{045D2A10-D0EA-41EE-BD94-6D47623A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4981575"/>
          <a:ext cx="155702" cy="154800"/>
        </a:xfrm>
        <a:prstGeom prst="rect">
          <a:avLst/>
        </a:prstGeom>
      </xdr:spPr>
    </xdr:pic>
    <xdr:clientData/>
  </xdr:twoCellAnchor>
  <xdr:twoCellAnchor>
    <xdr:from>
      <xdr:col>8</xdr:col>
      <xdr:colOff>66675</xdr:colOff>
      <xdr:row>28</xdr:row>
      <xdr:rowOff>28575</xdr:rowOff>
    </xdr:from>
    <xdr:to>
      <xdr:col>8</xdr:col>
      <xdr:colOff>222377</xdr:colOff>
      <xdr:row>28</xdr:row>
      <xdr:rowOff>183375</xdr:rowOff>
    </xdr:to>
    <xdr:pic>
      <xdr:nvPicPr>
        <xdr:cNvPr id="172" name="Imagem 171">
          <a:extLst>
            <a:ext uri="{FF2B5EF4-FFF2-40B4-BE49-F238E27FC236}">
              <a16:creationId xmlns:a16="http://schemas.microsoft.com/office/drawing/2014/main" id="{0CE2EEB5-74DD-4289-B6E8-012E89543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981575"/>
          <a:ext cx="155702" cy="154800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28</xdr:row>
      <xdr:rowOff>28575</xdr:rowOff>
    </xdr:from>
    <xdr:to>
      <xdr:col>9</xdr:col>
      <xdr:colOff>222377</xdr:colOff>
      <xdr:row>28</xdr:row>
      <xdr:rowOff>183375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450CE2EA-54A6-473B-9F50-79F601BD0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4981575"/>
          <a:ext cx="155702" cy="154800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28</xdr:row>
      <xdr:rowOff>28575</xdr:rowOff>
    </xdr:from>
    <xdr:to>
      <xdr:col>10</xdr:col>
      <xdr:colOff>222377</xdr:colOff>
      <xdr:row>28</xdr:row>
      <xdr:rowOff>183375</xdr:rowOff>
    </xdr:to>
    <xdr:pic>
      <xdr:nvPicPr>
        <xdr:cNvPr id="174" name="Imagem 173">
          <a:extLst>
            <a:ext uri="{FF2B5EF4-FFF2-40B4-BE49-F238E27FC236}">
              <a16:creationId xmlns:a16="http://schemas.microsoft.com/office/drawing/2014/main" id="{C0C74B72-FF52-441D-ABF8-24D08D4B6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4981575"/>
          <a:ext cx="155702" cy="154800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28</xdr:row>
      <xdr:rowOff>28575</xdr:rowOff>
    </xdr:from>
    <xdr:to>
      <xdr:col>11</xdr:col>
      <xdr:colOff>222377</xdr:colOff>
      <xdr:row>28</xdr:row>
      <xdr:rowOff>183375</xdr:rowOff>
    </xdr:to>
    <xdr:pic>
      <xdr:nvPicPr>
        <xdr:cNvPr id="175" name="Imagem 174">
          <a:extLst>
            <a:ext uri="{FF2B5EF4-FFF2-40B4-BE49-F238E27FC236}">
              <a16:creationId xmlns:a16="http://schemas.microsoft.com/office/drawing/2014/main" id="{C8A4C6B5-8408-4638-8A13-21C7ECCD7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4981575"/>
          <a:ext cx="155702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25</xdr:row>
      <xdr:rowOff>28575</xdr:rowOff>
    </xdr:from>
    <xdr:to>
      <xdr:col>5</xdr:col>
      <xdr:colOff>221475</xdr:colOff>
      <xdr:row>25</xdr:row>
      <xdr:rowOff>183375</xdr:rowOff>
    </xdr:to>
    <xdr:pic>
      <xdr:nvPicPr>
        <xdr:cNvPr id="176" name="Imagem 175">
          <a:extLst>
            <a:ext uri="{FF2B5EF4-FFF2-40B4-BE49-F238E27FC236}">
              <a16:creationId xmlns:a16="http://schemas.microsoft.com/office/drawing/2014/main" id="{94165FF6-F82C-4696-BCCB-6F1A89991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4410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25</xdr:row>
      <xdr:rowOff>28575</xdr:rowOff>
    </xdr:from>
    <xdr:to>
      <xdr:col>6</xdr:col>
      <xdr:colOff>221475</xdr:colOff>
      <xdr:row>25</xdr:row>
      <xdr:rowOff>183375</xdr:rowOff>
    </xdr:to>
    <xdr:pic>
      <xdr:nvPicPr>
        <xdr:cNvPr id="177" name="Imagem 176">
          <a:extLst>
            <a:ext uri="{FF2B5EF4-FFF2-40B4-BE49-F238E27FC236}">
              <a16:creationId xmlns:a16="http://schemas.microsoft.com/office/drawing/2014/main" id="{80EA2AF5-7735-4A93-B8B9-314C452A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410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25</xdr:row>
      <xdr:rowOff>28575</xdr:rowOff>
    </xdr:from>
    <xdr:to>
      <xdr:col>7</xdr:col>
      <xdr:colOff>221475</xdr:colOff>
      <xdr:row>25</xdr:row>
      <xdr:rowOff>183375</xdr:rowOff>
    </xdr:to>
    <xdr:pic>
      <xdr:nvPicPr>
        <xdr:cNvPr id="178" name="Imagem 177">
          <a:extLst>
            <a:ext uri="{FF2B5EF4-FFF2-40B4-BE49-F238E27FC236}">
              <a16:creationId xmlns:a16="http://schemas.microsoft.com/office/drawing/2014/main" id="{489B94FF-87B7-431B-ADBC-57B0E43C2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4410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25</xdr:row>
      <xdr:rowOff>28575</xdr:rowOff>
    </xdr:from>
    <xdr:to>
      <xdr:col>8</xdr:col>
      <xdr:colOff>221475</xdr:colOff>
      <xdr:row>25</xdr:row>
      <xdr:rowOff>183375</xdr:rowOff>
    </xdr:to>
    <xdr:pic>
      <xdr:nvPicPr>
        <xdr:cNvPr id="179" name="Imagem 178">
          <a:extLst>
            <a:ext uri="{FF2B5EF4-FFF2-40B4-BE49-F238E27FC236}">
              <a16:creationId xmlns:a16="http://schemas.microsoft.com/office/drawing/2014/main" id="{0C867926-D239-49E8-A9A0-7A390C06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410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25</xdr:row>
      <xdr:rowOff>28575</xdr:rowOff>
    </xdr:from>
    <xdr:to>
      <xdr:col>9</xdr:col>
      <xdr:colOff>221475</xdr:colOff>
      <xdr:row>25</xdr:row>
      <xdr:rowOff>183375</xdr:rowOff>
    </xdr:to>
    <xdr:pic>
      <xdr:nvPicPr>
        <xdr:cNvPr id="180" name="Imagem 179">
          <a:extLst>
            <a:ext uri="{FF2B5EF4-FFF2-40B4-BE49-F238E27FC236}">
              <a16:creationId xmlns:a16="http://schemas.microsoft.com/office/drawing/2014/main" id="{E7340CB2-C420-474E-8AE0-D9B8F48D7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4410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26</xdr:row>
      <xdr:rowOff>28575</xdr:rowOff>
    </xdr:from>
    <xdr:to>
      <xdr:col>6</xdr:col>
      <xdr:colOff>221475</xdr:colOff>
      <xdr:row>26</xdr:row>
      <xdr:rowOff>183375</xdr:rowOff>
    </xdr:to>
    <xdr:pic>
      <xdr:nvPicPr>
        <xdr:cNvPr id="181" name="Imagem 180">
          <a:extLst>
            <a:ext uri="{FF2B5EF4-FFF2-40B4-BE49-F238E27FC236}">
              <a16:creationId xmlns:a16="http://schemas.microsoft.com/office/drawing/2014/main" id="{E2F54746-5D56-4D0C-B344-2BEAEDCD4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600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26</xdr:row>
      <xdr:rowOff>28575</xdr:rowOff>
    </xdr:from>
    <xdr:to>
      <xdr:col>7</xdr:col>
      <xdr:colOff>221475</xdr:colOff>
      <xdr:row>26</xdr:row>
      <xdr:rowOff>183375</xdr:rowOff>
    </xdr:to>
    <xdr:pic>
      <xdr:nvPicPr>
        <xdr:cNvPr id="182" name="Imagem 181">
          <a:extLst>
            <a:ext uri="{FF2B5EF4-FFF2-40B4-BE49-F238E27FC236}">
              <a16:creationId xmlns:a16="http://schemas.microsoft.com/office/drawing/2014/main" id="{BCCD83AD-1DAA-41B9-BA30-B569A43AC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4600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26</xdr:row>
      <xdr:rowOff>28575</xdr:rowOff>
    </xdr:from>
    <xdr:to>
      <xdr:col>8</xdr:col>
      <xdr:colOff>221475</xdr:colOff>
      <xdr:row>26</xdr:row>
      <xdr:rowOff>183375</xdr:rowOff>
    </xdr:to>
    <xdr:pic>
      <xdr:nvPicPr>
        <xdr:cNvPr id="183" name="Imagem 182">
          <a:extLst>
            <a:ext uri="{FF2B5EF4-FFF2-40B4-BE49-F238E27FC236}">
              <a16:creationId xmlns:a16="http://schemas.microsoft.com/office/drawing/2014/main" id="{4B060218-C8B6-44E9-BA94-556BEFEFF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600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26</xdr:row>
      <xdr:rowOff>28575</xdr:rowOff>
    </xdr:from>
    <xdr:to>
      <xdr:col>9</xdr:col>
      <xdr:colOff>221475</xdr:colOff>
      <xdr:row>26</xdr:row>
      <xdr:rowOff>183375</xdr:rowOff>
    </xdr:to>
    <xdr:pic>
      <xdr:nvPicPr>
        <xdr:cNvPr id="184" name="Imagem 183">
          <a:extLst>
            <a:ext uri="{FF2B5EF4-FFF2-40B4-BE49-F238E27FC236}">
              <a16:creationId xmlns:a16="http://schemas.microsoft.com/office/drawing/2014/main" id="{405CE825-B9AE-4E20-9AB8-BD6F1C116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4600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29</xdr:row>
      <xdr:rowOff>28575</xdr:rowOff>
    </xdr:from>
    <xdr:to>
      <xdr:col>4</xdr:col>
      <xdr:colOff>221475</xdr:colOff>
      <xdr:row>29</xdr:row>
      <xdr:rowOff>183375</xdr:rowOff>
    </xdr:to>
    <xdr:pic>
      <xdr:nvPicPr>
        <xdr:cNvPr id="185" name="Imagem 184">
          <a:extLst>
            <a:ext uri="{FF2B5EF4-FFF2-40B4-BE49-F238E27FC236}">
              <a16:creationId xmlns:a16="http://schemas.microsoft.com/office/drawing/2014/main" id="{E9D62AF8-2B3A-4A38-92C4-C2F0DD717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5172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29</xdr:row>
      <xdr:rowOff>28575</xdr:rowOff>
    </xdr:from>
    <xdr:to>
      <xdr:col>5</xdr:col>
      <xdr:colOff>221475</xdr:colOff>
      <xdr:row>29</xdr:row>
      <xdr:rowOff>183375</xdr:rowOff>
    </xdr:to>
    <xdr:pic>
      <xdr:nvPicPr>
        <xdr:cNvPr id="186" name="Imagem 185">
          <a:extLst>
            <a:ext uri="{FF2B5EF4-FFF2-40B4-BE49-F238E27FC236}">
              <a16:creationId xmlns:a16="http://schemas.microsoft.com/office/drawing/2014/main" id="{0A5D5BA4-C789-47C8-8F91-C7E1AE279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5172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29</xdr:row>
      <xdr:rowOff>28575</xdr:rowOff>
    </xdr:from>
    <xdr:to>
      <xdr:col>6</xdr:col>
      <xdr:colOff>221475</xdr:colOff>
      <xdr:row>29</xdr:row>
      <xdr:rowOff>183375</xdr:rowOff>
    </xdr:to>
    <xdr:pic>
      <xdr:nvPicPr>
        <xdr:cNvPr id="187" name="Imagem 186">
          <a:extLst>
            <a:ext uri="{FF2B5EF4-FFF2-40B4-BE49-F238E27FC236}">
              <a16:creationId xmlns:a16="http://schemas.microsoft.com/office/drawing/2014/main" id="{12636327-92FA-4C42-88BE-1F735A6C5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5172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29</xdr:row>
      <xdr:rowOff>28575</xdr:rowOff>
    </xdr:from>
    <xdr:to>
      <xdr:col>7</xdr:col>
      <xdr:colOff>221475</xdr:colOff>
      <xdr:row>29</xdr:row>
      <xdr:rowOff>183375</xdr:rowOff>
    </xdr:to>
    <xdr:pic>
      <xdr:nvPicPr>
        <xdr:cNvPr id="188" name="Imagem 187">
          <a:extLst>
            <a:ext uri="{FF2B5EF4-FFF2-40B4-BE49-F238E27FC236}">
              <a16:creationId xmlns:a16="http://schemas.microsoft.com/office/drawing/2014/main" id="{814504B6-41D5-416D-9D30-F54FA685C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5172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29</xdr:row>
      <xdr:rowOff>28575</xdr:rowOff>
    </xdr:from>
    <xdr:to>
      <xdr:col>8</xdr:col>
      <xdr:colOff>221475</xdr:colOff>
      <xdr:row>29</xdr:row>
      <xdr:rowOff>183375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0A39360B-ECF9-408F-ADD0-1E500E43D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5172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30</xdr:row>
      <xdr:rowOff>28575</xdr:rowOff>
    </xdr:from>
    <xdr:to>
      <xdr:col>4</xdr:col>
      <xdr:colOff>221475</xdr:colOff>
      <xdr:row>30</xdr:row>
      <xdr:rowOff>183375</xdr:rowOff>
    </xdr:to>
    <xdr:pic>
      <xdr:nvPicPr>
        <xdr:cNvPr id="190" name="Imagem 189">
          <a:extLst>
            <a:ext uri="{FF2B5EF4-FFF2-40B4-BE49-F238E27FC236}">
              <a16:creationId xmlns:a16="http://schemas.microsoft.com/office/drawing/2014/main" id="{CF2B5A7B-B1C8-457F-903C-096CB114E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5362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30</xdr:row>
      <xdr:rowOff>28575</xdr:rowOff>
    </xdr:from>
    <xdr:to>
      <xdr:col>5</xdr:col>
      <xdr:colOff>221475</xdr:colOff>
      <xdr:row>30</xdr:row>
      <xdr:rowOff>183375</xdr:rowOff>
    </xdr:to>
    <xdr:pic>
      <xdr:nvPicPr>
        <xdr:cNvPr id="191" name="Imagem 190">
          <a:extLst>
            <a:ext uri="{FF2B5EF4-FFF2-40B4-BE49-F238E27FC236}">
              <a16:creationId xmlns:a16="http://schemas.microsoft.com/office/drawing/2014/main" id="{F4389480-E347-4B2D-A3D9-6AC4F35C5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5362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30</xdr:row>
      <xdr:rowOff>28575</xdr:rowOff>
    </xdr:from>
    <xdr:to>
      <xdr:col>6</xdr:col>
      <xdr:colOff>221475</xdr:colOff>
      <xdr:row>30</xdr:row>
      <xdr:rowOff>183375</xdr:rowOff>
    </xdr:to>
    <xdr:pic>
      <xdr:nvPicPr>
        <xdr:cNvPr id="192" name="Imagem 191">
          <a:extLst>
            <a:ext uri="{FF2B5EF4-FFF2-40B4-BE49-F238E27FC236}">
              <a16:creationId xmlns:a16="http://schemas.microsoft.com/office/drawing/2014/main" id="{6740EF1D-EE8A-46E7-BBEC-60C2D91F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5362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30</xdr:row>
      <xdr:rowOff>28575</xdr:rowOff>
    </xdr:from>
    <xdr:to>
      <xdr:col>7</xdr:col>
      <xdr:colOff>221475</xdr:colOff>
      <xdr:row>30</xdr:row>
      <xdr:rowOff>183375</xdr:rowOff>
    </xdr:to>
    <xdr:pic>
      <xdr:nvPicPr>
        <xdr:cNvPr id="193" name="Imagem 192">
          <a:extLst>
            <a:ext uri="{FF2B5EF4-FFF2-40B4-BE49-F238E27FC236}">
              <a16:creationId xmlns:a16="http://schemas.microsoft.com/office/drawing/2014/main" id="{D736FDFB-CAB4-4BBE-9354-A529A49D0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5362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30</xdr:row>
      <xdr:rowOff>28575</xdr:rowOff>
    </xdr:from>
    <xdr:to>
      <xdr:col>8</xdr:col>
      <xdr:colOff>221475</xdr:colOff>
      <xdr:row>30</xdr:row>
      <xdr:rowOff>183375</xdr:rowOff>
    </xdr:to>
    <xdr:pic>
      <xdr:nvPicPr>
        <xdr:cNvPr id="194" name="Imagem 193">
          <a:extLst>
            <a:ext uri="{FF2B5EF4-FFF2-40B4-BE49-F238E27FC236}">
              <a16:creationId xmlns:a16="http://schemas.microsoft.com/office/drawing/2014/main" id="{C067EDFA-9E04-4612-BDDF-A7406EF5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5362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30</xdr:row>
      <xdr:rowOff>28575</xdr:rowOff>
    </xdr:from>
    <xdr:to>
      <xdr:col>9</xdr:col>
      <xdr:colOff>221475</xdr:colOff>
      <xdr:row>30</xdr:row>
      <xdr:rowOff>183375</xdr:rowOff>
    </xdr:to>
    <xdr:pic>
      <xdr:nvPicPr>
        <xdr:cNvPr id="195" name="Imagem 194">
          <a:extLst>
            <a:ext uri="{FF2B5EF4-FFF2-40B4-BE49-F238E27FC236}">
              <a16:creationId xmlns:a16="http://schemas.microsoft.com/office/drawing/2014/main" id="{2EAA9912-D2F3-44DA-9B5E-2455EFD84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5362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31</xdr:row>
      <xdr:rowOff>28575</xdr:rowOff>
    </xdr:from>
    <xdr:to>
      <xdr:col>3</xdr:col>
      <xdr:colOff>221475</xdr:colOff>
      <xdr:row>31</xdr:row>
      <xdr:rowOff>183375</xdr:rowOff>
    </xdr:to>
    <xdr:pic>
      <xdr:nvPicPr>
        <xdr:cNvPr id="196" name="Imagem 195">
          <a:extLst>
            <a:ext uri="{FF2B5EF4-FFF2-40B4-BE49-F238E27FC236}">
              <a16:creationId xmlns:a16="http://schemas.microsoft.com/office/drawing/2014/main" id="{F73FFB93-5253-4371-B1EF-AD1E3D005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31</xdr:row>
      <xdr:rowOff>28575</xdr:rowOff>
    </xdr:from>
    <xdr:to>
      <xdr:col>4</xdr:col>
      <xdr:colOff>221475</xdr:colOff>
      <xdr:row>31</xdr:row>
      <xdr:rowOff>183375</xdr:rowOff>
    </xdr:to>
    <xdr:pic>
      <xdr:nvPicPr>
        <xdr:cNvPr id="197" name="Imagem 196">
          <a:extLst>
            <a:ext uri="{FF2B5EF4-FFF2-40B4-BE49-F238E27FC236}">
              <a16:creationId xmlns:a16="http://schemas.microsoft.com/office/drawing/2014/main" id="{72F176A8-9F63-4A1B-8D1C-EA5FEB9FA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31</xdr:row>
      <xdr:rowOff>28575</xdr:rowOff>
    </xdr:from>
    <xdr:to>
      <xdr:col>5</xdr:col>
      <xdr:colOff>221475</xdr:colOff>
      <xdr:row>31</xdr:row>
      <xdr:rowOff>183375</xdr:rowOff>
    </xdr:to>
    <xdr:pic>
      <xdr:nvPicPr>
        <xdr:cNvPr id="198" name="Imagem 197">
          <a:extLst>
            <a:ext uri="{FF2B5EF4-FFF2-40B4-BE49-F238E27FC236}">
              <a16:creationId xmlns:a16="http://schemas.microsoft.com/office/drawing/2014/main" id="{65A4428C-444D-418D-8EE8-724D2D73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31</xdr:row>
      <xdr:rowOff>28575</xdr:rowOff>
    </xdr:from>
    <xdr:to>
      <xdr:col>6</xdr:col>
      <xdr:colOff>221475</xdr:colOff>
      <xdr:row>31</xdr:row>
      <xdr:rowOff>183375</xdr:rowOff>
    </xdr:to>
    <xdr:pic>
      <xdr:nvPicPr>
        <xdr:cNvPr id="199" name="Imagem 198">
          <a:extLst>
            <a:ext uri="{FF2B5EF4-FFF2-40B4-BE49-F238E27FC236}">
              <a16:creationId xmlns:a16="http://schemas.microsoft.com/office/drawing/2014/main" id="{B7581500-F258-4F39-9735-597DB0AAE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31</xdr:row>
      <xdr:rowOff>28575</xdr:rowOff>
    </xdr:from>
    <xdr:to>
      <xdr:col>7</xdr:col>
      <xdr:colOff>221475</xdr:colOff>
      <xdr:row>31</xdr:row>
      <xdr:rowOff>183375</xdr:rowOff>
    </xdr:to>
    <xdr:pic>
      <xdr:nvPicPr>
        <xdr:cNvPr id="200" name="Imagem 199">
          <a:extLst>
            <a:ext uri="{FF2B5EF4-FFF2-40B4-BE49-F238E27FC236}">
              <a16:creationId xmlns:a16="http://schemas.microsoft.com/office/drawing/2014/main" id="{3B4802BF-BA73-4354-BAC4-AD097544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31</xdr:row>
      <xdr:rowOff>28575</xdr:rowOff>
    </xdr:from>
    <xdr:to>
      <xdr:col>8</xdr:col>
      <xdr:colOff>221475</xdr:colOff>
      <xdr:row>31</xdr:row>
      <xdr:rowOff>183375</xdr:rowOff>
    </xdr:to>
    <xdr:pic>
      <xdr:nvPicPr>
        <xdr:cNvPr id="201" name="Imagem 200">
          <a:extLst>
            <a:ext uri="{FF2B5EF4-FFF2-40B4-BE49-F238E27FC236}">
              <a16:creationId xmlns:a16="http://schemas.microsoft.com/office/drawing/2014/main" id="{A838D80A-150B-4ADA-B529-C21184A3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31</xdr:row>
      <xdr:rowOff>28575</xdr:rowOff>
    </xdr:from>
    <xdr:to>
      <xdr:col>9</xdr:col>
      <xdr:colOff>221475</xdr:colOff>
      <xdr:row>31</xdr:row>
      <xdr:rowOff>183375</xdr:rowOff>
    </xdr:to>
    <xdr:pic>
      <xdr:nvPicPr>
        <xdr:cNvPr id="202" name="Imagem 201">
          <a:extLst>
            <a:ext uri="{FF2B5EF4-FFF2-40B4-BE49-F238E27FC236}">
              <a16:creationId xmlns:a16="http://schemas.microsoft.com/office/drawing/2014/main" id="{9894A7CE-6DC9-40C3-A89E-78CEB203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31</xdr:row>
      <xdr:rowOff>28575</xdr:rowOff>
    </xdr:from>
    <xdr:to>
      <xdr:col>10</xdr:col>
      <xdr:colOff>221475</xdr:colOff>
      <xdr:row>31</xdr:row>
      <xdr:rowOff>183375</xdr:rowOff>
    </xdr:to>
    <xdr:pic>
      <xdr:nvPicPr>
        <xdr:cNvPr id="203" name="Imagem 202">
          <a:extLst>
            <a:ext uri="{FF2B5EF4-FFF2-40B4-BE49-F238E27FC236}">
              <a16:creationId xmlns:a16="http://schemas.microsoft.com/office/drawing/2014/main" id="{EF163BDF-AC13-41C6-B9E7-E0D3B965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31</xdr:row>
      <xdr:rowOff>28575</xdr:rowOff>
    </xdr:from>
    <xdr:to>
      <xdr:col>11</xdr:col>
      <xdr:colOff>221475</xdr:colOff>
      <xdr:row>31</xdr:row>
      <xdr:rowOff>183375</xdr:rowOff>
    </xdr:to>
    <xdr:pic>
      <xdr:nvPicPr>
        <xdr:cNvPr id="204" name="Imagem 203">
          <a:extLst>
            <a:ext uri="{FF2B5EF4-FFF2-40B4-BE49-F238E27FC236}">
              <a16:creationId xmlns:a16="http://schemas.microsoft.com/office/drawing/2014/main" id="{A65CAD13-F9A6-4A25-84C8-52D387C3E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31</xdr:row>
      <xdr:rowOff>28575</xdr:rowOff>
    </xdr:from>
    <xdr:to>
      <xdr:col>12</xdr:col>
      <xdr:colOff>221475</xdr:colOff>
      <xdr:row>31</xdr:row>
      <xdr:rowOff>183375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8DE9A911-7993-430A-AF36-5B0031A0A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555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32</xdr:row>
      <xdr:rowOff>28575</xdr:rowOff>
    </xdr:from>
    <xdr:to>
      <xdr:col>4</xdr:col>
      <xdr:colOff>221475</xdr:colOff>
      <xdr:row>32</xdr:row>
      <xdr:rowOff>183375</xdr:rowOff>
    </xdr:to>
    <xdr:pic>
      <xdr:nvPicPr>
        <xdr:cNvPr id="206" name="Imagem 205">
          <a:extLst>
            <a:ext uri="{FF2B5EF4-FFF2-40B4-BE49-F238E27FC236}">
              <a16:creationId xmlns:a16="http://schemas.microsoft.com/office/drawing/2014/main" id="{88DD7EFC-0E49-4490-8D26-F3BADA08A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32</xdr:row>
      <xdr:rowOff>28575</xdr:rowOff>
    </xdr:from>
    <xdr:to>
      <xdr:col>5</xdr:col>
      <xdr:colOff>221475</xdr:colOff>
      <xdr:row>32</xdr:row>
      <xdr:rowOff>183375</xdr:rowOff>
    </xdr:to>
    <xdr:pic>
      <xdr:nvPicPr>
        <xdr:cNvPr id="207" name="Imagem 206">
          <a:extLst>
            <a:ext uri="{FF2B5EF4-FFF2-40B4-BE49-F238E27FC236}">
              <a16:creationId xmlns:a16="http://schemas.microsoft.com/office/drawing/2014/main" id="{508D2DFA-9DC5-4A52-8A24-07F6DD54B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32</xdr:row>
      <xdr:rowOff>28575</xdr:rowOff>
    </xdr:from>
    <xdr:to>
      <xdr:col>6</xdr:col>
      <xdr:colOff>221475</xdr:colOff>
      <xdr:row>32</xdr:row>
      <xdr:rowOff>183375</xdr:rowOff>
    </xdr:to>
    <xdr:pic>
      <xdr:nvPicPr>
        <xdr:cNvPr id="208" name="Imagem 207">
          <a:extLst>
            <a:ext uri="{FF2B5EF4-FFF2-40B4-BE49-F238E27FC236}">
              <a16:creationId xmlns:a16="http://schemas.microsoft.com/office/drawing/2014/main" id="{B54A0C91-1CA8-4C45-A4A1-B21E83BD0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32</xdr:row>
      <xdr:rowOff>28575</xdr:rowOff>
    </xdr:from>
    <xdr:to>
      <xdr:col>7</xdr:col>
      <xdr:colOff>221475</xdr:colOff>
      <xdr:row>32</xdr:row>
      <xdr:rowOff>183375</xdr:rowOff>
    </xdr:to>
    <xdr:pic>
      <xdr:nvPicPr>
        <xdr:cNvPr id="209" name="Imagem 208">
          <a:extLst>
            <a:ext uri="{FF2B5EF4-FFF2-40B4-BE49-F238E27FC236}">
              <a16:creationId xmlns:a16="http://schemas.microsoft.com/office/drawing/2014/main" id="{3BFC27E5-B26E-4A16-AEDB-64A76BB8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32</xdr:row>
      <xdr:rowOff>28575</xdr:rowOff>
    </xdr:from>
    <xdr:to>
      <xdr:col>8</xdr:col>
      <xdr:colOff>221475</xdr:colOff>
      <xdr:row>32</xdr:row>
      <xdr:rowOff>183375</xdr:rowOff>
    </xdr:to>
    <xdr:pic>
      <xdr:nvPicPr>
        <xdr:cNvPr id="210" name="Imagem 209">
          <a:extLst>
            <a:ext uri="{FF2B5EF4-FFF2-40B4-BE49-F238E27FC236}">
              <a16:creationId xmlns:a16="http://schemas.microsoft.com/office/drawing/2014/main" id="{A7C45225-BEF2-4203-AA67-0E19E9888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32</xdr:row>
      <xdr:rowOff>28575</xdr:rowOff>
    </xdr:from>
    <xdr:to>
      <xdr:col>9</xdr:col>
      <xdr:colOff>221475</xdr:colOff>
      <xdr:row>32</xdr:row>
      <xdr:rowOff>183375</xdr:rowOff>
    </xdr:to>
    <xdr:pic>
      <xdr:nvPicPr>
        <xdr:cNvPr id="211" name="Imagem 210">
          <a:extLst>
            <a:ext uri="{FF2B5EF4-FFF2-40B4-BE49-F238E27FC236}">
              <a16:creationId xmlns:a16="http://schemas.microsoft.com/office/drawing/2014/main" id="{E1E358A1-795D-416D-9650-73FF81BF6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32</xdr:row>
      <xdr:rowOff>28575</xdr:rowOff>
    </xdr:from>
    <xdr:to>
      <xdr:col>11</xdr:col>
      <xdr:colOff>221475</xdr:colOff>
      <xdr:row>32</xdr:row>
      <xdr:rowOff>183375</xdr:rowOff>
    </xdr:to>
    <xdr:pic>
      <xdr:nvPicPr>
        <xdr:cNvPr id="212" name="Imagem 211">
          <a:extLst>
            <a:ext uri="{FF2B5EF4-FFF2-40B4-BE49-F238E27FC236}">
              <a16:creationId xmlns:a16="http://schemas.microsoft.com/office/drawing/2014/main" id="{4EE15B23-989D-4F93-B86F-120DE30B8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16</xdr:row>
      <xdr:rowOff>28575</xdr:rowOff>
    </xdr:from>
    <xdr:to>
      <xdr:col>3</xdr:col>
      <xdr:colOff>221475</xdr:colOff>
      <xdr:row>16</xdr:row>
      <xdr:rowOff>183375</xdr:rowOff>
    </xdr:to>
    <xdr:pic>
      <xdr:nvPicPr>
        <xdr:cNvPr id="213" name="Imagem 212">
          <a:extLst>
            <a:ext uri="{FF2B5EF4-FFF2-40B4-BE49-F238E27FC236}">
              <a16:creationId xmlns:a16="http://schemas.microsoft.com/office/drawing/2014/main" id="{611A54BC-6472-4F67-9A0A-E22AF3092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16</xdr:row>
      <xdr:rowOff>28575</xdr:rowOff>
    </xdr:from>
    <xdr:to>
      <xdr:col>4</xdr:col>
      <xdr:colOff>221475</xdr:colOff>
      <xdr:row>16</xdr:row>
      <xdr:rowOff>183375</xdr:rowOff>
    </xdr:to>
    <xdr:pic>
      <xdr:nvPicPr>
        <xdr:cNvPr id="214" name="Imagem 213">
          <a:extLst>
            <a:ext uri="{FF2B5EF4-FFF2-40B4-BE49-F238E27FC236}">
              <a16:creationId xmlns:a16="http://schemas.microsoft.com/office/drawing/2014/main" id="{FBB889E8-3855-4854-81BF-A7235DECE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16</xdr:row>
      <xdr:rowOff>28575</xdr:rowOff>
    </xdr:from>
    <xdr:to>
      <xdr:col>5</xdr:col>
      <xdr:colOff>221475</xdr:colOff>
      <xdr:row>16</xdr:row>
      <xdr:rowOff>183375</xdr:rowOff>
    </xdr:to>
    <xdr:pic>
      <xdr:nvPicPr>
        <xdr:cNvPr id="215" name="Imagem 214">
          <a:extLst>
            <a:ext uri="{FF2B5EF4-FFF2-40B4-BE49-F238E27FC236}">
              <a16:creationId xmlns:a16="http://schemas.microsoft.com/office/drawing/2014/main" id="{907A95F4-2A6D-474B-AC5A-0BEF4E8B7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16</xdr:row>
      <xdr:rowOff>28575</xdr:rowOff>
    </xdr:from>
    <xdr:to>
      <xdr:col>6</xdr:col>
      <xdr:colOff>221475</xdr:colOff>
      <xdr:row>16</xdr:row>
      <xdr:rowOff>183375</xdr:rowOff>
    </xdr:to>
    <xdr:pic>
      <xdr:nvPicPr>
        <xdr:cNvPr id="216" name="Imagem 215">
          <a:extLst>
            <a:ext uri="{FF2B5EF4-FFF2-40B4-BE49-F238E27FC236}">
              <a16:creationId xmlns:a16="http://schemas.microsoft.com/office/drawing/2014/main" id="{F66B5277-9F9F-4B9C-BD20-89B70E514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16</xdr:row>
      <xdr:rowOff>28575</xdr:rowOff>
    </xdr:from>
    <xdr:to>
      <xdr:col>7</xdr:col>
      <xdr:colOff>221475</xdr:colOff>
      <xdr:row>16</xdr:row>
      <xdr:rowOff>183375</xdr:rowOff>
    </xdr:to>
    <xdr:pic>
      <xdr:nvPicPr>
        <xdr:cNvPr id="217" name="Imagem 216">
          <a:extLst>
            <a:ext uri="{FF2B5EF4-FFF2-40B4-BE49-F238E27FC236}">
              <a16:creationId xmlns:a16="http://schemas.microsoft.com/office/drawing/2014/main" id="{9216DD5E-5D90-45BE-AACD-4E7BD04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16</xdr:row>
      <xdr:rowOff>28575</xdr:rowOff>
    </xdr:from>
    <xdr:to>
      <xdr:col>8</xdr:col>
      <xdr:colOff>221475</xdr:colOff>
      <xdr:row>16</xdr:row>
      <xdr:rowOff>183375</xdr:rowOff>
    </xdr:to>
    <xdr:pic>
      <xdr:nvPicPr>
        <xdr:cNvPr id="218" name="Imagem 217">
          <a:extLst>
            <a:ext uri="{FF2B5EF4-FFF2-40B4-BE49-F238E27FC236}">
              <a16:creationId xmlns:a16="http://schemas.microsoft.com/office/drawing/2014/main" id="{3F7E0448-CFE1-4728-BBE8-52B5305A8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16</xdr:row>
      <xdr:rowOff>28575</xdr:rowOff>
    </xdr:from>
    <xdr:to>
      <xdr:col>9</xdr:col>
      <xdr:colOff>221475</xdr:colOff>
      <xdr:row>16</xdr:row>
      <xdr:rowOff>183375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7908304E-4C37-450D-8FEE-35229701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16</xdr:row>
      <xdr:rowOff>28575</xdr:rowOff>
    </xdr:from>
    <xdr:to>
      <xdr:col>10</xdr:col>
      <xdr:colOff>221475</xdr:colOff>
      <xdr:row>16</xdr:row>
      <xdr:rowOff>183375</xdr:rowOff>
    </xdr:to>
    <xdr:pic>
      <xdr:nvPicPr>
        <xdr:cNvPr id="220" name="Imagem 219">
          <a:extLst>
            <a:ext uri="{FF2B5EF4-FFF2-40B4-BE49-F238E27FC236}">
              <a16:creationId xmlns:a16="http://schemas.microsoft.com/office/drawing/2014/main" id="{A92DB3CC-CCE7-476F-B735-770F3526F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16</xdr:row>
      <xdr:rowOff>28575</xdr:rowOff>
    </xdr:from>
    <xdr:to>
      <xdr:col>11</xdr:col>
      <xdr:colOff>221475</xdr:colOff>
      <xdr:row>16</xdr:row>
      <xdr:rowOff>183375</xdr:rowOff>
    </xdr:to>
    <xdr:pic>
      <xdr:nvPicPr>
        <xdr:cNvPr id="221" name="Imagem 220">
          <a:extLst>
            <a:ext uri="{FF2B5EF4-FFF2-40B4-BE49-F238E27FC236}">
              <a16:creationId xmlns:a16="http://schemas.microsoft.com/office/drawing/2014/main" id="{CD3797BC-FECA-4AF8-A0ED-44DC3CD18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16</xdr:row>
      <xdr:rowOff>28575</xdr:rowOff>
    </xdr:from>
    <xdr:to>
      <xdr:col>12</xdr:col>
      <xdr:colOff>221475</xdr:colOff>
      <xdr:row>16</xdr:row>
      <xdr:rowOff>183375</xdr:rowOff>
    </xdr:to>
    <xdr:pic>
      <xdr:nvPicPr>
        <xdr:cNvPr id="222" name="Imagem 221">
          <a:extLst>
            <a:ext uri="{FF2B5EF4-FFF2-40B4-BE49-F238E27FC236}">
              <a16:creationId xmlns:a16="http://schemas.microsoft.com/office/drawing/2014/main" id="{2B1538EB-DE96-44C5-A6B0-E1143FFF0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695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10</xdr:row>
      <xdr:rowOff>28575</xdr:rowOff>
    </xdr:from>
    <xdr:to>
      <xdr:col>6</xdr:col>
      <xdr:colOff>221475</xdr:colOff>
      <xdr:row>10</xdr:row>
      <xdr:rowOff>183375</xdr:rowOff>
    </xdr:to>
    <xdr:pic>
      <xdr:nvPicPr>
        <xdr:cNvPr id="223" name="Imagem 222">
          <a:extLst>
            <a:ext uri="{FF2B5EF4-FFF2-40B4-BE49-F238E27FC236}">
              <a16:creationId xmlns:a16="http://schemas.microsoft.com/office/drawing/2014/main" id="{2B3CE7C5-AEFB-47A1-968E-CB8408D64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552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10</xdr:row>
      <xdr:rowOff>28575</xdr:rowOff>
    </xdr:from>
    <xdr:to>
      <xdr:col>7</xdr:col>
      <xdr:colOff>221475</xdr:colOff>
      <xdr:row>10</xdr:row>
      <xdr:rowOff>183375</xdr:rowOff>
    </xdr:to>
    <xdr:pic>
      <xdr:nvPicPr>
        <xdr:cNvPr id="224" name="Imagem 223">
          <a:extLst>
            <a:ext uri="{FF2B5EF4-FFF2-40B4-BE49-F238E27FC236}">
              <a16:creationId xmlns:a16="http://schemas.microsoft.com/office/drawing/2014/main" id="{19DC7DFC-8029-4F97-AC52-F3DA5B38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552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10</xdr:row>
      <xdr:rowOff>28575</xdr:rowOff>
    </xdr:from>
    <xdr:to>
      <xdr:col>8</xdr:col>
      <xdr:colOff>221475</xdr:colOff>
      <xdr:row>10</xdr:row>
      <xdr:rowOff>183375</xdr:rowOff>
    </xdr:to>
    <xdr:pic>
      <xdr:nvPicPr>
        <xdr:cNvPr id="225" name="Imagem 224">
          <a:extLst>
            <a:ext uri="{FF2B5EF4-FFF2-40B4-BE49-F238E27FC236}">
              <a16:creationId xmlns:a16="http://schemas.microsoft.com/office/drawing/2014/main" id="{3A9D8FC6-55A8-4256-9111-D7BAABA57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1552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28575</xdr:rowOff>
    </xdr:from>
    <xdr:to>
      <xdr:col>4</xdr:col>
      <xdr:colOff>221475</xdr:colOff>
      <xdr:row>11</xdr:row>
      <xdr:rowOff>183375</xdr:rowOff>
    </xdr:to>
    <xdr:pic>
      <xdr:nvPicPr>
        <xdr:cNvPr id="226" name="Imagem 225">
          <a:extLst>
            <a:ext uri="{FF2B5EF4-FFF2-40B4-BE49-F238E27FC236}">
              <a16:creationId xmlns:a16="http://schemas.microsoft.com/office/drawing/2014/main" id="{95C3098F-B45C-46FF-A9A1-88DE5A66A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74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11</xdr:row>
      <xdr:rowOff>28575</xdr:rowOff>
    </xdr:from>
    <xdr:to>
      <xdr:col>5</xdr:col>
      <xdr:colOff>221475</xdr:colOff>
      <xdr:row>11</xdr:row>
      <xdr:rowOff>183375</xdr:rowOff>
    </xdr:to>
    <xdr:pic>
      <xdr:nvPicPr>
        <xdr:cNvPr id="227" name="Imagem 226">
          <a:extLst>
            <a:ext uri="{FF2B5EF4-FFF2-40B4-BE49-F238E27FC236}">
              <a16:creationId xmlns:a16="http://schemas.microsoft.com/office/drawing/2014/main" id="{DAC520B4-6550-42CD-A769-DFE9A5D5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74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11</xdr:row>
      <xdr:rowOff>28575</xdr:rowOff>
    </xdr:from>
    <xdr:to>
      <xdr:col>6</xdr:col>
      <xdr:colOff>221475</xdr:colOff>
      <xdr:row>11</xdr:row>
      <xdr:rowOff>183375</xdr:rowOff>
    </xdr:to>
    <xdr:pic>
      <xdr:nvPicPr>
        <xdr:cNvPr id="228" name="Imagem 227">
          <a:extLst>
            <a:ext uri="{FF2B5EF4-FFF2-40B4-BE49-F238E27FC236}">
              <a16:creationId xmlns:a16="http://schemas.microsoft.com/office/drawing/2014/main" id="{1747B7BD-10A6-4F7C-89AE-B5A5972A8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74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11</xdr:row>
      <xdr:rowOff>28575</xdr:rowOff>
    </xdr:from>
    <xdr:to>
      <xdr:col>7</xdr:col>
      <xdr:colOff>221475</xdr:colOff>
      <xdr:row>11</xdr:row>
      <xdr:rowOff>183375</xdr:rowOff>
    </xdr:to>
    <xdr:pic>
      <xdr:nvPicPr>
        <xdr:cNvPr id="229" name="Imagem 228">
          <a:extLst>
            <a:ext uri="{FF2B5EF4-FFF2-40B4-BE49-F238E27FC236}">
              <a16:creationId xmlns:a16="http://schemas.microsoft.com/office/drawing/2014/main" id="{4C31F0B8-BD54-4C07-967E-67C9D79CE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74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11</xdr:row>
      <xdr:rowOff>28575</xdr:rowOff>
    </xdr:from>
    <xdr:to>
      <xdr:col>8</xdr:col>
      <xdr:colOff>221475</xdr:colOff>
      <xdr:row>11</xdr:row>
      <xdr:rowOff>183375</xdr:rowOff>
    </xdr:to>
    <xdr:pic>
      <xdr:nvPicPr>
        <xdr:cNvPr id="230" name="Imagem 229">
          <a:extLst>
            <a:ext uri="{FF2B5EF4-FFF2-40B4-BE49-F238E27FC236}">
              <a16:creationId xmlns:a16="http://schemas.microsoft.com/office/drawing/2014/main" id="{FFAEE957-E4EC-4755-AA66-87E1E558B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1743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12</xdr:row>
      <xdr:rowOff>28575</xdr:rowOff>
    </xdr:from>
    <xdr:to>
      <xdr:col>4</xdr:col>
      <xdr:colOff>221475</xdr:colOff>
      <xdr:row>12</xdr:row>
      <xdr:rowOff>183375</xdr:rowOff>
    </xdr:to>
    <xdr:pic>
      <xdr:nvPicPr>
        <xdr:cNvPr id="231" name="Imagem 230">
          <a:extLst>
            <a:ext uri="{FF2B5EF4-FFF2-40B4-BE49-F238E27FC236}">
              <a16:creationId xmlns:a16="http://schemas.microsoft.com/office/drawing/2014/main" id="{29EACD04-A724-4273-B8C4-213D9429D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93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12</xdr:row>
      <xdr:rowOff>28575</xdr:rowOff>
    </xdr:from>
    <xdr:to>
      <xdr:col>5</xdr:col>
      <xdr:colOff>221475</xdr:colOff>
      <xdr:row>12</xdr:row>
      <xdr:rowOff>183375</xdr:rowOff>
    </xdr:to>
    <xdr:pic>
      <xdr:nvPicPr>
        <xdr:cNvPr id="232" name="Imagem 231">
          <a:extLst>
            <a:ext uri="{FF2B5EF4-FFF2-40B4-BE49-F238E27FC236}">
              <a16:creationId xmlns:a16="http://schemas.microsoft.com/office/drawing/2014/main" id="{FA5E5AAC-27CA-434E-8CEE-44721386E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93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12</xdr:row>
      <xdr:rowOff>28575</xdr:rowOff>
    </xdr:from>
    <xdr:to>
      <xdr:col>6</xdr:col>
      <xdr:colOff>221475</xdr:colOff>
      <xdr:row>12</xdr:row>
      <xdr:rowOff>183375</xdr:rowOff>
    </xdr:to>
    <xdr:pic>
      <xdr:nvPicPr>
        <xdr:cNvPr id="233" name="Imagem 232">
          <a:extLst>
            <a:ext uri="{FF2B5EF4-FFF2-40B4-BE49-F238E27FC236}">
              <a16:creationId xmlns:a16="http://schemas.microsoft.com/office/drawing/2014/main" id="{D13398FD-93FF-4A37-8957-2D745825B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93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12</xdr:row>
      <xdr:rowOff>28575</xdr:rowOff>
    </xdr:from>
    <xdr:to>
      <xdr:col>7</xdr:col>
      <xdr:colOff>221475</xdr:colOff>
      <xdr:row>12</xdr:row>
      <xdr:rowOff>183375</xdr:rowOff>
    </xdr:to>
    <xdr:pic>
      <xdr:nvPicPr>
        <xdr:cNvPr id="234" name="Imagem 233">
          <a:extLst>
            <a:ext uri="{FF2B5EF4-FFF2-40B4-BE49-F238E27FC236}">
              <a16:creationId xmlns:a16="http://schemas.microsoft.com/office/drawing/2014/main" id="{44F2CABA-D543-4E2D-8871-DBACFC0C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93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12</xdr:row>
      <xdr:rowOff>28575</xdr:rowOff>
    </xdr:from>
    <xdr:to>
      <xdr:col>8</xdr:col>
      <xdr:colOff>221475</xdr:colOff>
      <xdr:row>12</xdr:row>
      <xdr:rowOff>183375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85DC1EED-F941-4C73-8C62-16337AFF8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193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13</xdr:row>
      <xdr:rowOff>28575</xdr:rowOff>
    </xdr:from>
    <xdr:to>
      <xdr:col>4</xdr:col>
      <xdr:colOff>221475</xdr:colOff>
      <xdr:row>13</xdr:row>
      <xdr:rowOff>183375</xdr:rowOff>
    </xdr:to>
    <xdr:pic>
      <xdr:nvPicPr>
        <xdr:cNvPr id="236" name="Imagem 235">
          <a:extLst>
            <a:ext uri="{FF2B5EF4-FFF2-40B4-BE49-F238E27FC236}">
              <a16:creationId xmlns:a16="http://schemas.microsoft.com/office/drawing/2014/main" id="{98A1F798-CA4B-457D-8D1A-8F03C889D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212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13</xdr:row>
      <xdr:rowOff>28575</xdr:rowOff>
    </xdr:from>
    <xdr:to>
      <xdr:col>5</xdr:col>
      <xdr:colOff>221475</xdr:colOff>
      <xdr:row>13</xdr:row>
      <xdr:rowOff>183375</xdr:rowOff>
    </xdr:to>
    <xdr:pic>
      <xdr:nvPicPr>
        <xdr:cNvPr id="237" name="Imagem 236">
          <a:extLst>
            <a:ext uri="{FF2B5EF4-FFF2-40B4-BE49-F238E27FC236}">
              <a16:creationId xmlns:a16="http://schemas.microsoft.com/office/drawing/2014/main" id="{4515B614-8EEA-4AC9-9D7F-F875CF9E0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12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13</xdr:row>
      <xdr:rowOff>28575</xdr:rowOff>
    </xdr:from>
    <xdr:to>
      <xdr:col>6</xdr:col>
      <xdr:colOff>221475</xdr:colOff>
      <xdr:row>13</xdr:row>
      <xdr:rowOff>183375</xdr:rowOff>
    </xdr:to>
    <xdr:pic>
      <xdr:nvPicPr>
        <xdr:cNvPr id="238" name="Imagem 237">
          <a:extLst>
            <a:ext uri="{FF2B5EF4-FFF2-40B4-BE49-F238E27FC236}">
              <a16:creationId xmlns:a16="http://schemas.microsoft.com/office/drawing/2014/main" id="{42C707CA-792E-4977-9FC6-6F53A36C5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212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13</xdr:row>
      <xdr:rowOff>28575</xdr:rowOff>
    </xdr:from>
    <xdr:to>
      <xdr:col>7</xdr:col>
      <xdr:colOff>221475</xdr:colOff>
      <xdr:row>13</xdr:row>
      <xdr:rowOff>183375</xdr:rowOff>
    </xdr:to>
    <xdr:pic>
      <xdr:nvPicPr>
        <xdr:cNvPr id="239" name="Imagem 238">
          <a:extLst>
            <a:ext uri="{FF2B5EF4-FFF2-40B4-BE49-F238E27FC236}">
              <a16:creationId xmlns:a16="http://schemas.microsoft.com/office/drawing/2014/main" id="{7B786D3B-CFF9-455E-A11C-DEECF0AB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12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13</xdr:row>
      <xdr:rowOff>28575</xdr:rowOff>
    </xdr:from>
    <xdr:to>
      <xdr:col>8</xdr:col>
      <xdr:colOff>221475</xdr:colOff>
      <xdr:row>13</xdr:row>
      <xdr:rowOff>183375</xdr:rowOff>
    </xdr:to>
    <xdr:pic>
      <xdr:nvPicPr>
        <xdr:cNvPr id="240" name="Imagem 239">
          <a:extLst>
            <a:ext uri="{FF2B5EF4-FFF2-40B4-BE49-F238E27FC236}">
              <a16:creationId xmlns:a16="http://schemas.microsoft.com/office/drawing/2014/main" id="{F057BF49-424F-460B-83BA-6FCA0FC3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212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14</xdr:row>
      <xdr:rowOff>28575</xdr:rowOff>
    </xdr:from>
    <xdr:to>
      <xdr:col>4</xdr:col>
      <xdr:colOff>221475</xdr:colOff>
      <xdr:row>14</xdr:row>
      <xdr:rowOff>183375</xdr:rowOff>
    </xdr:to>
    <xdr:pic>
      <xdr:nvPicPr>
        <xdr:cNvPr id="241" name="Imagem 240">
          <a:extLst>
            <a:ext uri="{FF2B5EF4-FFF2-40B4-BE49-F238E27FC236}">
              <a16:creationId xmlns:a16="http://schemas.microsoft.com/office/drawing/2014/main" id="{43E521B1-493D-4B69-9F11-E2254A838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2314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14</xdr:row>
      <xdr:rowOff>28575</xdr:rowOff>
    </xdr:from>
    <xdr:to>
      <xdr:col>5</xdr:col>
      <xdr:colOff>221475</xdr:colOff>
      <xdr:row>14</xdr:row>
      <xdr:rowOff>183375</xdr:rowOff>
    </xdr:to>
    <xdr:pic>
      <xdr:nvPicPr>
        <xdr:cNvPr id="242" name="Imagem 241">
          <a:extLst>
            <a:ext uri="{FF2B5EF4-FFF2-40B4-BE49-F238E27FC236}">
              <a16:creationId xmlns:a16="http://schemas.microsoft.com/office/drawing/2014/main" id="{4B55BE2F-AAC5-4A4F-8BAD-0F802257A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314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14</xdr:row>
      <xdr:rowOff>28575</xdr:rowOff>
    </xdr:from>
    <xdr:to>
      <xdr:col>6</xdr:col>
      <xdr:colOff>221475</xdr:colOff>
      <xdr:row>14</xdr:row>
      <xdr:rowOff>183375</xdr:rowOff>
    </xdr:to>
    <xdr:pic>
      <xdr:nvPicPr>
        <xdr:cNvPr id="243" name="Imagem 242">
          <a:extLst>
            <a:ext uri="{FF2B5EF4-FFF2-40B4-BE49-F238E27FC236}">
              <a16:creationId xmlns:a16="http://schemas.microsoft.com/office/drawing/2014/main" id="{E2067D8B-B04B-43F5-BC76-302317124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2314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14</xdr:row>
      <xdr:rowOff>28575</xdr:rowOff>
    </xdr:from>
    <xdr:to>
      <xdr:col>7</xdr:col>
      <xdr:colOff>221475</xdr:colOff>
      <xdr:row>14</xdr:row>
      <xdr:rowOff>183375</xdr:rowOff>
    </xdr:to>
    <xdr:pic>
      <xdr:nvPicPr>
        <xdr:cNvPr id="244" name="Imagem 243">
          <a:extLst>
            <a:ext uri="{FF2B5EF4-FFF2-40B4-BE49-F238E27FC236}">
              <a16:creationId xmlns:a16="http://schemas.microsoft.com/office/drawing/2014/main" id="{40A5D2B6-1898-4B4F-AF56-AE5214BFB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314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14</xdr:row>
      <xdr:rowOff>28575</xdr:rowOff>
    </xdr:from>
    <xdr:to>
      <xdr:col>8</xdr:col>
      <xdr:colOff>221475</xdr:colOff>
      <xdr:row>14</xdr:row>
      <xdr:rowOff>183375</xdr:rowOff>
    </xdr:to>
    <xdr:pic>
      <xdr:nvPicPr>
        <xdr:cNvPr id="245" name="Imagem 244">
          <a:extLst>
            <a:ext uri="{FF2B5EF4-FFF2-40B4-BE49-F238E27FC236}">
              <a16:creationId xmlns:a16="http://schemas.microsoft.com/office/drawing/2014/main" id="{240FBD47-8BBE-4EAC-904D-560B7DBF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2314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23</xdr:row>
      <xdr:rowOff>28575</xdr:rowOff>
    </xdr:from>
    <xdr:to>
      <xdr:col>3</xdr:col>
      <xdr:colOff>221475</xdr:colOff>
      <xdr:row>23</xdr:row>
      <xdr:rowOff>183375</xdr:rowOff>
    </xdr:to>
    <xdr:pic>
      <xdr:nvPicPr>
        <xdr:cNvPr id="246" name="Imagem 245">
          <a:extLst>
            <a:ext uri="{FF2B5EF4-FFF2-40B4-BE49-F238E27FC236}">
              <a16:creationId xmlns:a16="http://schemas.microsoft.com/office/drawing/2014/main" id="{5E5AF58F-C346-4B2B-9D44-A5C15D1DD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4029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23</xdr:row>
      <xdr:rowOff>28575</xdr:rowOff>
    </xdr:from>
    <xdr:to>
      <xdr:col>4</xdr:col>
      <xdr:colOff>221475</xdr:colOff>
      <xdr:row>23</xdr:row>
      <xdr:rowOff>183375</xdr:rowOff>
    </xdr:to>
    <xdr:pic>
      <xdr:nvPicPr>
        <xdr:cNvPr id="247" name="Imagem 246">
          <a:extLst>
            <a:ext uri="{FF2B5EF4-FFF2-40B4-BE49-F238E27FC236}">
              <a16:creationId xmlns:a16="http://schemas.microsoft.com/office/drawing/2014/main" id="{40FE029D-DDA9-41E1-91BA-32EF61C77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4029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23</xdr:row>
      <xdr:rowOff>28575</xdr:rowOff>
    </xdr:from>
    <xdr:to>
      <xdr:col>5</xdr:col>
      <xdr:colOff>221475</xdr:colOff>
      <xdr:row>23</xdr:row>
      <xdr:rowOff>183375</xdr:rowOff>
    </xdr:to>
    <xdr:pic>
      <xdr:nvPicPr>
        <xdr:cNvPr id="248" name="Imagem 247">
          <a:extLst>
            <a:ext uri="{FF2B5EF4-FFF2-40B4-BE49-F238E27FC236}">
              <a16:creationId xmlns:a16="http://schemas.microsoft.com/office/drawing/2014/main" id="{0953485C-0044-4553-A1E0-A26803540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4029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23</xdr:row>
      <xdr:rowOff>28575</xdr:rowOff>
    </xdr:from>
    <xdr:to>
      <xdr:col>6</xdr:col>
      <xdr:colOff>221475</xdr:colOff>
      <xdr:row>23</xdr:row>
      <xdr:rowOff>183375</xdr:rowOff>
    </xdr:to>
    <xdr:pic>
      <xdr:nvPicPr>
        <xdr:cNvPr id="249" name="Imagem 248">
          <a:extLst>
            <a:ext uri="{FF2B5EF4-FFF2-40B4-BE49-F238E27FC236}">
              <a16:creationId xmlns:a16="http://schemas.microsoft.com/office/drawing/2014/main" id="{E03FAF8C-05EF-4325-8D6A-1C22A88D6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029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23</xdr:row>
      <xdr:rowOff>28575</xdr:rowOff>
    </xdr:from>
    <xdr:to>
      <xdr:col>7</xdr:col>
      <xdr:colOff>221475</xdr:colOff>
      <xdr:row>23</xdr:row>
      <xdr:rowOff>183375</xdr:rowOff>
    </xdr:to>
    <xdr:pic>
      <xdr:nvPicPr>
        <xdr:cNvPr id="250" name="Imagem 249">
          <a:extLst>
            <a:ext uri="{FF2B5EF4-FFF2-40B4-BE49-F238E27FC236}">
              <a16:creationId xmlns:a16="http://schemas.microsoft.com/office/drawing/2014/main" id="{4711229C-0162-440C-91EA-C8D0D3C4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4029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15</xdr:row>
      <xdr:rowOff>28575</xdr:rowOff>
    </xdr:from>
    <xdr:to>
      <xdr:col>3</xdr:col>
      <xdr:colOff>221475</xdr:colOff>
      <xdr:row>15</xdr:row>
      <xdr:rowOff>183375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454777FB-08A6-45A9-B188-020753D1D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15</xdr:row>
      <xdr:rowOff>28575</xdr:rowOff>
    </xdr:from>
    <xdr:to>
      <xdr:col>4</xdr:col>
      <xdr:colOff>221475</xdr:colOff>
      <xdr:row>15</xdr:row>
      <xdr:rowOff>183375</xdr:rowOff>
    </xdr:to>
    <xdr:pic>
      <xdr:nvPicPr>
        <xdr:cNvPr id="252" name="Imagem 251">
          <a:extLst>
            <a:ext uri="{FF2B5EF4-FFF2-40B4-BE49-F238E27FC236}">
              <a16:creationId xmlns:a16="http://schemas.microsoft.com/office/drawing/2014/main" id="{00734E6A-F6C1-4E6E-A9CA-8596F5C2C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15</xdr:row>
      <xdr:rowOff>28575</xdr:rowOff>
    </xdr:from>
    <xdr:to>
      <xdr:col>5</xdr:col>
      <xdr:colOff>221475</xdr:colOff>
      <xdr:row>15</xdr:row>
      <xdr:rowOff>183375</xdr:rowOff>
    </xdr:to>
    <xdr:pic>
      <xdr:nvPicPr>
        <xdr:cNvPr id="253" name="Imagem 252">
          <a:extLst>
            <a:ext uri="{FF2B5EF4-FFF2-40B4-BE49-F238E27FC236}">
              <a16:creationId xmlns:a16="http://schemas.microsoft.com/office/drawing/2014/main" id="{96B51F60-E547-48E4-8023-F076E555A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15</xdr:row>
      <xdr:rowOff>28575</xdr:rowOff>
    </xdr:from>
    <xdr:to>
      <xdr:col>6</xdr:col>
      <xdr:colOff>221475</xdr:colOff>
      <xdr:row>15</xdr:row>
      <xdr:rowOff>183375</xdr:rowOff>
    </xdr:to>
    <xdr:pic>
      <xdr:nvPicPr>
        <xdr:cNvPr id="254" name="Imagem 253">
          <a:extLst>
            <a:ext uri="{FF2B5EF4-FFF2-40B4-BE49-F238E27FC236}">
              <a16:creationId xmlns:a16="http://schemas.microsoft.com/office/drawing/2014/main" id="{E096D8B9-D7C0-497A-9CED-D0840E68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15</xdr:row>
      <xdr:rowOff>28575</xdr:rowOff>
    </xdr:from>
    <xdr:to>
      <xdr:col>7</xdr:col>
      <xdr:colOff>221475</xdr:colOff>
      <xdr:row>15</xdr:row>
      <xdr:rowOff>183375</xdr:rowOff>
    </xdr:to>
    <xdr:pic>
      <xdr:nvPicPr>
        <xdr:cNvPr id="255" name="Imagem 254">
          <a:extLst>
            <a:ext uri="{FF2B5EF4-FFF2-40B4-BE49-F238E27FC236}">
              <a16:creationId xmlns:a16="http://schemas.microsoft.com/office/drawing/2014/main" id="{5F1D8424-2ABD-4CB1-8CF7-44656FFD9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15</xdr:row>
      <xdr:rowOff>28575</xdr:rowOff>
    </xdr:from>
    <xdr:to>
      <xdr:col>8</xdr:col>
      <xdr:colOff>221475</xdr:colOff>
      <xdr:row>15</xdr:row>
      <xdr:rowOff>183375</xdr:rowOff>
    </xdr:to>
    <xdr:pic>
      <xdr:nvPicPr>
        <xdr:cNvPr id="256" name="Imagem 255">
          <a:extLst>
            <a:ext uri="{FF2B5EF4-FFF2-40B4-BE49-F238E27FC236}">
              <a16:creationId xmlns:a16="http://schemas.microsoft.com/office/drawing/2014/main" id="{53A9C105-CF1D-42F8-AB7C-44CD953C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15</xdr:row>
      <xdr:rowOff>28575</xdr:rowOff>
    </xdr:from>
    <xdr:to>
      <xdr:col>9</xdr:col>
      <xdr:colOff>221475</xdr:colOff>
      <xdr:row>15</xdr:row>
      <xdr:rowOff>183375</xdr:rowOff>
    </xdr:to>
    <xdr:pic>
      <xdr:nvPicPr>
        <xdr:cNvPr id="257" name="Imagem 256">
          <a:extLst>
            <a:ext uri="{FF2B5EF4-FFF2-40B4-BE49-F238E27FC236}">
              <a16:creationId xmlns:a16="http://schemas.microsoft.com/office/drawing/2014/main" id="{F9FACFC8-3FAF-4B55-8208-69DCC360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15</xdr:row>
      <xdr:rowOff>28575</xdr:rowOff>
    </xdr:from>
    <xdr:to>
      <xdr:col>10</xdr:col>
      <xdr:colOff>221475</xdr:colOff>
      <xdr:row>15</xdr:row>
      <xdr:rowOff>183375</xdr:rowOff>
    </xdr:to>
    <xdr:pic>
      <xdr:nvPicPr>
        <xdr:cNvPr id="258" name="Imagem 257">
          <a:extLst>
            <a:ext uri="{FF2B5EF4-FFF2-40B4-BE49-F238E27FC236}">
              <a16:creationId xmlns:a16="http://schemas.microsoft.com/office/drawing/2014/main" id="{221CC76B-75CB-466C-9775-DEB10A2B2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15</xdr:row>
      <xdr:rowOff>28575</xdr:rowOff>
    </xdr:from>
    <xdr:to>
      <xdr:col>11</xdr:col>
      <xdr:colOff>221475</xdr:colOff>
      <xdr:row>15</xdr:row>
      <xdr:rowOff>183375</xdr:rowOff>
    </xdr:to>
    <xdr:pic>
      <xdr:nvPicPr>
        <xdr:cNvPr id="259" name="Imagem 258">
          <a:extLst>
            <a:ext uri="{FF2B5EF4-FFF2-40B4-BE49-F238E27FC236}">
              <a16:creationId xmlns:a16="http://schemas.microsoft.com/office/drawing/2014/main" id="{3DC637F8-2027-4BE3-A01B-22B327308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15</xdr:row>
      <xdr:rowOff>28575</xdr:rowOff>
    </xdr:from>
    <xdr:to>
      <xdr:col>12</xdr:col>
      <xdr:colOff>221475</xdr:colOff>
      <xdr:row>15</xdr:row>
      <xdr:rowOff>183375</xdr:rowOff>
    </xdr:to>
    <xdr:pic>
      <xdr:nvPicPr>
        <xdr:cNvPr id="260" name="Imagem 259">
          <a:extLst>
            <a:ext uri="{FF2B5EF4-FFF2-40B4-BE49-F238E27FC236}">
              <a16:creationId xmlns:a16="http://schemas.microsoft.com/office/drawing/2014/main" id="{5EBFCEF6-5B72-4EBB-BC51-2917B9643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2505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23</xdr:row>
      <xdr:rowOff>28575</xdr:rowOff>
    </xdr:from>
    <xdr:to>
      <xdr:col>9</xdr:col>
      <xdr:colOff>221475</xdr:colOff>
      <xdr:row>23</xdr:row>
      <xdr:rowOff>183375</xdr:rowOff>
    </xdr:to>
    <xdr:pic>
      <xdr:nvPicPr>
        <xdr:cNvPr id="261" name="Imagem 260">
          <a:extLst>
            <a:ext uri="{FF2B5EF4-FFF2-40B4-BE49-F238E27FC236}">
              <a16:creationId xmlns:a16="http://schemas.microsoft.com/office/drawing/2014/main" id="{1EB19778-77D3-4D31-A0D5-30904AF8F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4029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23</xdr:row>
      <xdr:rowOff>28575</xdr:rowOff>
    </xdr:from>
    <xdr:to>
      <xdr:col>10</xdr:col>
      <xdr:colOff>221475</xdr:colOff>
      <xdr:row>23</xdr:row>
      <xdr:rowOff>183375</xdr:rowOff>
    </xdr:to>
    <xdr:pic>
      <xdr:nvPicPr>
        <xdr:cNvPr id="262" name="Imagem 261">
          <a:extLst>
            <a:ext uri="{FF2B5EF4-FFF2-40B4-BE49-F238E27FC236}">
              <a16:creationId xmlns:a16="http://schemas.microsoft.com/office/drawing/2014/main" id="{BBB91B2B-F02F-44FC-974B-43E20BD0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4029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23</xdr:row>
      <xdr:rowOff>28575</xdr:rowOff>
    </xdr:from>
    <xdr:to>
      <xdr:col>11</xdr:col>
      <xdr:colOff>221475</xdr:colOff>
      <xdr:row>23</xdr:row>
      <xdr:rowOff>183375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CC465E91-1C1C-46E0-A444-2EF8BA09B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4029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23</xdr:row>
      <xdr:rowOff>28575</xdr:rowOff>
    </xdr:from>
    <xdr:to>
      <xdr:col>12</xdr:col>
      <xdr:colOff>221475</xdr:colOff>
      <xdr:row>23</xdr:row>
      <xdr:rowOff>183375</xdr:rowOff>
    </xdr:to>
    <xdr:pic>
      <xdr:nvPicPr>
        <xdr:cNvPr id="264" name="Imagem 263">
          <a:extLst>
            <a:ext uri="{FF2B5EF4-FFF2-40B4-BE49-F238E27FC236}">
              <a16:creationId xmlns:a16="http://schemas.microsoft.com/office/drawing/2014/main" id="{3DA247CE-CB22-416A-82F0-BB89A814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4029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22</xdr:row>
      <xdr:rowOff>28575</xdr:rowOff>
    </xdr:from>
    <xdr:to>
      <xdr:col>4</xdr:col>
      <xdr:colOff>221475</xdr:colOff>
      <xdr:row>22</xdr:row>
      <xdr:rowOff>183375</xdr:rowOff>
    </xdr:to>
    <xdr:pic>
      <xdr:nvPicPr>
        <xdr:cNvPr id="265" name="Imagem 264">
          <a:extLst>
            <a:ext uri="{FF2B5EF4-FFF2-40B4-BE49-F238E27FC236}">
              <a16:creationId xmlns:a16="http://schemas.microsoft.com/office/drawing/2014/main" id="{BEDC4851-E00C-4A41-B86C-2E585F706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3838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22</xdr:row>
      <xdr:rowOff>28575</xdr:rowOff>
    </xdr:from>
    <xdr:to>
      <xdr:col>3</xdr:col>
      <xdr:colOff>221475</xdr:colOff>
      <xdr:row>22</xdr:row>
      <xdr:rowOff>183375</xdr:rowOff>
    </xdr:to>
    <xdr:pic>
      <xdr:nvPicPr>
        <xdr:cNvPr id="266" name="Imagem 265">
          <a:extLst>
            <a:ext uri="{FF2B5EF4-FFF2-40B4-BE49-F238E27FC236}">
              <a16:creationId xmlns:a16="http://schemas.microsoft.com/office/drawing/2014/main" id="{435510F3-D56A-41E6-B002-5C4F77BE3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3838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22</xdr:row>
      <xdr:rowOff>28575</xdr:rowOff>
    </xdr:from>
    <xdr:to>
      <xdr:col>9</xdr:col>
      <xdr:colOff>221475</xdr:colOff>
      <xdr:row>22</xdr:row>
      <xdr:rowOff>183375</xdr:rowOff>
    </xdr:to>
    <xdr:pic>
      <xdr:nvPicPr>
        <xdr:cNvPr id="267" name="Imagem 266">
          <a:extLst>
            <a:ext uri="{FF2B5EF4-FFF2-40B4-BE49-F238E27FC236}">
              <a16:creationId xmlns:a16="http://schemas.microsoft.com/office/drawing/2014/main" id="{82830C84-5403-4735-9833-78C3DC94F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3838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22</xdr:row>
      <xdr:rowOff>28575</xdr:rowOff>
    </xdr:from>
    <xdr:to>
      <xdr:col>10</xdr:col>
      <xdr:colOff>221475</xdr:colOff>
      <xdr:row>22</xdr:row>
      <xdr:rowOff>183375</xdr:rowOff>
    </xdr:to>
    <xdr:pic>
      <xdr:nvPicPr>
        <xdr:cNvPr id="268" name="Imagem 267">
          <a:extLst>
            <a:ext uri="{FF2B5EF4-FFF2-40B4-BE49-F238E27FC236}">
              <a16:creationId xmlns:a16="http://schemas.microsoft.com/office/drawing/2014/main" id="{D6531DCE-1E19-4548-A953-D9441DA3F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3838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32</xdr:row>
      <xdr:rowOff>28575</xdr:rowOff>
    </xdr:from>
    <xdr:to>
      <xdr:col>10</xdr:col>
      <xdr:colOff>221475</xdr:colOff>
      <xdr:row>32</xdr:row>
      <xdr:rowOff>183375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B4DB2D7C-2027-494D-83A6-192FA5C3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32</xdr:row>
      <xdr:rowOff>28575</xdr:rowOff>
    </xdr:from>
    <xdr:to>
      <xdr:col>3</xdr:col>
      <xdr:colOff>221475</xdr:colOff>
      <xdr:row>32</xdr:row>
      <xdr:rowOff>183375</xdr:rowOff>
    </xdr:to>
    <xdr:pic>
      <xdr:nvPicPr>
        <xdr:cNvPr id="270" name="Imagem 269">
          <a:extLst>
            <a:ext uri="{FF2B5EF4-FFF2-40B4-BE49-F238E27FC236}">
              <a16:creationId xmlns:a16="http://schemas.microsoft.com/office/drawing/2014/main" id="{7607F68F-8B44-4737-B325-DADE36FA9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32</xdr:row>
      <xdr:rowOff>28575</xdr:rowOff>
    </xdr:from>
    <xdr:to>
      <xdr:col>12</xdr:col>
      <xdr:colOff>221475</xdr:colOff>
      <xdr:row>32</xdr:row>
      <xdr:rowOff>183375</xdr:rowOff>
    </xdr:to>
    <xdr:pic>
      <xdr:nvPicPr>
        <xdr:cNvPr id="271" name="Imagem 270">
          <a:extLst>
            <a:ext uri="{FF2B5EF4-FFF2-40B4-BE49-F238E27FC236}">
              <a16:creationId xmlns:a16="http://schemas.microsoft.com/office/drawing/2014/main" id="{22C1FEBD-2289-46E3-A9D2-A1EE09A91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5743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33</xdr:row>
      <xdr:rowOff>28575</xdr:rowOff>
    </xdr:from>
    <xdr:to>
      <xdr:col>3</xdr:col>
      <xdr:colOff>221475</xdr:colOff>
      <xdr:row>33</xdr:row>
      <xdr:rowOff>183375</xdr:rowOff>
    </xdr:to>
    <xdr:pic>
      <xdr:nvPicPr>
        <xdr:cNvPr id="272" name="Imagem 271">
          <a:extLst>
            <a:ext uri="{FF2B5EF4-FFF2-40B4-BE49-F238E27FC236}">
              <a16:creationId xmlns:a16="http://schemas.microsoft.com/office/drawing/2014/main" id="{EDD45C28-CA63-43DE-A7B8-513A015B3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33</xdr:row>
      <xdr:rowOff>28575</xdr:rowOff>
    </xdr:from>
    <xdr:to>
      <xdr:col>4</xdr:col>
      <xdr:colOff>221475</xdr:colOff>
      <xdr:row>33</xdr:row>
      <xdr:rowOff>183375</xdr:rowOff>
    </xdr:to>
    <xdr:pic>
      <xdr:nvPicPr>
        <xdr:cNvPr id="273" name="Imagem 272">
          <a:extLst>
            <a:ext uri="{FF2B5EF4-FFF2-40B4-BE49-F238E27FC236}">
              <a16:creationId xmlns:a16="http://schemas.microsoft.com/office/drawing/2014/main" id="{01096BD5-8421-43CC-8032-DFD75D44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33</xdr:row>
      <xdr:rowOff>28575</xdr:rowOff>
    </xdr:from>
    <xdr:to>
      <xdr:col>5</xdr:col>
      <xdr:colOff>221475</xdr:colOff>
      <xdr:row>33</xdr:row>
      <xdr:rowOff>183375</xdr:rowOff>
    </xdr:to>
    <xdr:pic>
      <xdr:nvPicPr>
        <xdr:cNvPr id="274" name="Imagem 273">
          <a:extLst>
            <a:ext uri="{FF2B5EF4-FFF2-40B4-BE49-F238E27FC236}">
              <a16:creationId xmlns:a16="http://schemas.microsoft.com/office/drawing/2014/main" id="{44D538ED-01FE-4F4B-A2E4-0D9CD96ED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33</xdr:row>
      <xdr:rowOff>28575</xdr:rowOff>
    </xdr:from>
    <xdr:to>
      <xdr:col>6</xdr:col>
      <xdr:colOff>221475</xdr:colOff>
      <xdr:row>33</xdr:row>
      <xdr:rowOff>183375</xdr:rowOff>
    </xdr:to>
    <xdr:pic>
      <xdr:nvPicPr>
        <xdr:cNvPr id="275" name="Imagem 274">
          <a:extLst>
            <a:ext uri="{FF2B5EF4-FFF2-40B4-BE49-F238E27FC236}">
              <a16:creationId xmlns:a16="http://schemas.microsoft.com/office/drawing/2014/main" id="{9ABB66D6-06C2-433E-94C3-CB6A14BE6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33</xdr:row>
      <xdr:rowOff>28575</xdr:rowOff>
    </xdr:from>
    <xdr:to>
      <xdr:col>7</xdr:col>
      <xdr:colOff>221475</xdr:colOff>
      <xdr:row>33</xdr:row>
      <xdr:rowOff>183375</xdr:rowOff>
    </xdr:to>
    <xdr:pic>
      <xdr:nvPicPr>
        <xdr:cNvPr id="276" name="Imagem 275">
          <a:extLst>
            <a:ext uri="{FF2B5EF4-FFF2-40B4-BE49-F238E27FC236}">
              <a16:creationId xmlns:a16="http://schemas.microsoft.com/office/drawing/2014/main" id="{FED9ED7D-9EB3-4CAB-AC16-739524AA7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33</xdr:row>
      <xdr:rowOff>28575</xdr:rowOff>
    </xdr:from>
    <xdr:to>
      <xdr:col>8</xdr:col>
      <xdr:colOff>221475</xdr:colOff>
      <xdr:row>33</xdr:row>
      <xdr:rowOff>183375</xdr:rowOff>
    </xdr:to>
    <xdr:pic>
      <xdr:nvPicPr>
        <xdr:cNvPr id="277" name="Imagem 276">
          <a:extLst>
            <a:ext uri="{FF2B5EF4-FFF2-40B4-BE49-F238E27FC236}">
              <a16:creationId xmlns:a16="http://schemas.microsoft.com/office/drawing/2014/main" id="{633756AE-8E2B-4F81-BFFC-B0F895F81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33</xdr:row>
      <xdr:rowOff>28575</xdr:rowOff>
    </xdr:from>
    <xdr:to>
      <xdr:col>9</xdr:col>
      <xdr:colOff>221475</xdr:colOff>
      <xdr:row>33</xdr:row>
      <xdr:rowOff>183375</xdr:rowOff>
    </xdr:to>
    <xdr:pic>
      <xdr:nvPicPr>
        <xdr:cNvPr id="278" name="Imagem 277">
          <a:extLst>
            <a:ext uri="{FF2B5EF4-FFF2-40B4-BE49-F238E27FC236}">
              <a16:creationId xmlns:a16="http://schemas.microsoft.com/office/drawing/2014/main" id="{7BA66D1C-3324-4E1A-AF72-9211D3DEE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33</xdr:row>
      <xdr:rowOff>28575</xdr:rowOff>
    </xdr:from>
    <xdr:to>
      <xdr:col>10</xdr:col>
      <xdr:colOff>221475</xdr:colOff>
      <xdr:row>33</xdr:row>
      <xdr:rowOff>183375</xdr:rowOff>
    </xdr:to>
    <xdr:pic>
      <xdr:nvPicPr>
        <xdr:cNvPr id="279" name="Imagem 278">
          <a:extLst>
            <a:ext uri="{FF2B5EF4-FFF2-40B4-BE49-F238E27FC236}">
              <a16:creationId xmlns:a16="http://schemas.microsoft.com/office/drawing/2014/main" id="{F7B73B0E-FD3E-403F-BC02-BEDA6318B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33</xdr:row>
      <xdr:rowOff>28575</xdr:rowOff>
    </xdr:from>
    <xdr:to>
      <xdr:col>11</xdr:col>
      <xdr:colOff>221475</xdr:colOff>
      <xdr:row>33</xdr:row>
      <xdr:rowOff>183375</xdr:rowOff>
    </xdr:to>
    <xdr:pic>
      <xdr:nvPicPr>
        <xdr:cNvPr id="280" name="Imagem 279">
          <a:extLst>
            <a:ext uri="{FF2B5EF4-FFF2-40B4-BE49-F238E27FC236}">
              <a16:creationId xmlns:a16="http://schemas.microsoft.com/office/drawing/2014/main" id="{2B0CF047-0116-48CD-8A4C-9744D72F0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33</xdr:row>
      <xdr:rowOff>28575</xdr:rowOff>
    </xdr:from>
    <xdr:to>
      <xdr:col>12</xdr:col>
      <xdr:colOff>221475</xdr:colOff>
      <xdr:row>33</xdr:row>
      <xdr:rowOff>183375</xdr:rowOff>
    </xdr:to>
    <xdr:pic>
      <xdr:nvPicPr>
        <xdr:cNvPr id="281" name="Imagem 280">
          <a:extLst>
            <a:ext uri="{FF2B5EF4-FFF2-40B4-BE49-F238E27FC236}">
              <a16:creationId xmlns:a16="http://schemas.microsoft.com/office/drawing/2014/main" id="{DBA74FE2-B4C8-45F3-9A04-4C2A1D489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59340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24</xdr:row>
      <xdr:rowOff>28575</xdr:rowOff>
    </xdr:from>
    <xdr:to>
      <xdr:col>3</xdr:col>
      <xdr:colOff>221475</xdr:colOff>
      <xdr:row>24</xdr:row>
      <xdr:rowOff>183375</xdr:rowOff>
    </xdr:to>
    <xdr:pic>
      <xdr:nvPicPr>
        <xdr:cNvPr id="282" name="Imagem 281">
          <a:extLst>
            <a:ext uri="{FF2B5EF4-FFF2-40B4-BE49-F238E27FC236}">
              <a16:creationId xmlns:a16="http://schemas.microsoft.com/office/drawing/2014/main" id="{675FE139-909D-4ADF-B209-0E8DEF2F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24</xdr:row>
      <xdr:rowOff>28575</xdr:rowOff>
    </xdr:from>
    <xdr:to>
      <xdr:col>4</xdr:col>
      <xdr:colOff>221475</xdr:colOff>
      <xdr:row>24</xdr:row>
      <xdr:rowOff>183375</xdr:rowOff>
    </xdr:to>
    <xdr:pic>
      <xdr:nvPicPr>
        <xdr:cNvPr id="283" name="Imagem 282">
          <a:extLst>
            <a:ext uri="{FF2B5EF4-FFF2-40B4-BE49-F238E27FC236}">
              <a16:creationId xmlns:a16="http://schemas.microsoft.com/office/drawing/2014/main" id="{A1E52403-DB0E-4685-AA0C-CCD739EEC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24</xdr:row>
      <xdr:rowOff>28575</xdr:rowOff>
    </xdr:from>
    <xdr:to>
      <xdr:col>5</xdr:col>
      <xdr:colOff>221475</xdr:colOff>
      <xdr:row>24</xdr:row>
      <xdr:rowOff>183375</xdr:rowOff>
    </xdr:to>
    <xdr:pic>
      <xdr:nvPicPr>
        <xdr:cNvPr id="284" name="Imagem 283">
          <a:extLst>
            <a:ext uri="{FF2B5EF4-FFF2-40B4-BE49-F238E27FC236}">
              <a16:creationId xmlns:a16="http://schemas.microsoft.com/office/drawing/2014/main" id="{79DC7AD0-33EB-4234-AA0D-D16E079EE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24</xdr:row>
      <xdr:rowOff>28575</xdr:rowOff>
    </xdr:from>
    <xdr:to>
      <xdr:col>6</xdr:col>
      <xdr:colOff>221475</xdr:colOff>
      <xdr:row>24</xdr:row>
      <xdr:rowOff>183375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6351825C-3E52-436A-B9E3-198C74AD0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24</xdr:row>
      <xdr:rowOff>28575</xdr:rowOff>
    </xdr:from>
    <xdr:to>
      <xdr:col>7</xdr:col>
      <xdr:colOff>221475</xdr:colOff>
      <xdr:row>24</xdr:row>
      <xdr:rowOff>183375</xdr:rowOff>
    </xdr:to>
    <xdr:pic>
      <xdr:nvPicPr>
        <xdr:cNvPr id="286" name="Imagem 285">
          <a:extLst>
            <a:ext uri="{FF2B5EF4-FFF2-40B4-BE49-F238E27FC236}">
              <a16:creationId xmlns:a16="http://schemas.microsoft.com/office/drawing/2014/main" id="{95427DAF-0D55-45EF-8CED-8D733069E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24</xdr:row>
      <xdr:rowOff>28575</xdr:rowOff>
    </xdr:from>
    <xdr:to>
      <xdr:col>8</xdr:col>
      <xdr:colOff>221475</xdr:colOff>
      <xdr:row>24</xdr:row>
      <xdr:rowOff>183375</xdr:rowOff>
    </xdr:to>
    <xdr:pic>
      <xdr:nvPicPr>
        <xdr:cNvPr id="287" name="Imagem 286">
          <a:extLst>
            <a:ext uri="{FF2B5EF4-FFF2-40B4-BE49-F238E27FC236}">
              <a16:creationId xmlns:a16="http://schemas.microsoft.com/office/drawing/2014/main" id="{ABA1ED09-04CC-45E9-951B-C025ACFB1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24</xdr:row>
      <xdr:rowOff>28575</xdr:rowOff>
    </xdr:from>
    <xdr:to>
      <xdr:col>9</xdr:col>
      <xdr:colOff>221475</xdr:colOff>
      <xdr:row>24</xdr:row>
      <xdr:rowOff>183375</xdr:rowOff>
    </xdr:to>
    <xdr:pic>
      <xdr:nvPicPr>
        <xdr:cNvPr id="288" name="Imagem 287">
          <a:extLst>
            <a:ext uri="{FF2B5EF4-FFF2-40B4-BE49-F238E27FC236}">
              <a16:creationId xmlns:a16="http://schemas.microsoft.com/office/drawing/2014/main" id="{26530028-61BB-4CF7-B769-AE42311AA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24</xdr:row>
      <xdr:rowOff>28575</xdr:rowOff>
    </xdr:from>
    <xdr:to>
      <xdr:col>10</xdr:col>
      <xdr:colOff>221475</xdr:colOff>
      <xdr:row>24</xdr:row>
      <xdr:rowOff>183375</xdr:rowOff>
    </xdr:to>
    <xdr:pic>
      <xdr:nvPicPr>
        <xdr:cNvPr id="289" name="Imagem 288">
          <a:extLst>
            <a:ext uri="{FF2B5EF4-FFF2-40B4-BE49-F238E27FC236}">
              <a16:creationId xmlns:a16="http://schemas.microsoft.com/office/drawing/2014/main" id="{0E4A6280-FEAA-455A-9B57-C5505D5A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</xdr:colOff>
      <xdr:row>24</xdr:row>
      <xdr:rowOff>28575</xdr:rowOff>
    </xdr:from>
    <xdr:to>
      <xdr:col>11</xdr:col>
      <xdr:colOff>221475</xdr:colOff>
      <xdr:row>24</xdr:row>
      <xdr:rowOff>183375</xdr:rowOff>
    </xdr:to>
    <xdr:pic>
      <xdr:nvPicPr>
        <xdr:cNvPr id="290" name="Imagem 289">
          <a:extLst>
            <a:ext uri="{FF2B5EF4-FFF2-40B4-BE49-F238E27FC236}">
              <a16:creationId xmlns:a16="http://schemas.microsoft.com/office/drawing/2014/main" id="{F914006A-9A78-4AD4-BC56-0054C790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24</xdr:row>
      <xdr:rowOff>28575</xdr:rowOff>
    </xdr:from>
    <xdr:to>
      <xdr:col>12</xdr:col>
      <xdr:colOff>221475</xdr:colOff>
      <xdr:row>24</xdr:row>
      <xdr:rowOff>183375</xdr:rowOff>
    </xdr:to>
    <xdr:pic>
      <xdr:nvPicPr>
        <xdr:cNvPr id="291" name="Imagem 290">
          <a:extLst>
            <a:ext uri="{FF2B5EF4-FFF2-40B4-BE49-F238E27FC236}">
              <a16:creationId xmlns:a16="http://schemas.microsoft.com/office/drawing/2014/main" id="{A4462588-5254-4093-9C22-47268B14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4219575"/>
          <a:ext cx="154800" cy="154800"/>
        </a:xfrm>
        <a:prstGeom prst="rect">
          <a:avLst/>
        </a:prstGeom>
      </xdr:spPr>
    </xdr:pic>
    <xdr:clientData/>
  </xdr:twoCellAnchor>
  <xdr:twoCellAnchor editAs="oneCell">
    <xdr:from>
      <xdr:col>14</xdr:col>
      <xdr:colOff>54432</xdr:colOff>
      <xdr:row>3</xdr:row>
      <xdr:rowOff>20412</xdr:rowOff>
    </xdr:from>
    <xdr:to>
      <xdr:col>14</xdr:col>
      <xdr:colOff>209232</xdr:colOff>
      <xdr:row>3</xdr:row>
      <xdr:rowOff>175212</xdr:rowOff>
    </xdr:to>
    <xdr:pic>
      <xdr:nvPicPr>
        <xdr:cNvPr id="292" name="Imagem 291">
          <a:extLst>
            <a:ext uri="{FF2B5EF4-FFF2-40B4-BE49-F238E27FC236}">
              <a16:creationId xmlns:a16="http://schemas.microsoft.com/office/drawing/2014/main" id="{FE93877C-1F2D-46B1-84AD-B03BD041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582" y="210912"/>
          <a:ext cx="154800" cy="154800"/>
        </a:xfrm>
        <a:prstGeom prst="rect">
          <a:avLst/>
        </a:prstGeom>
      </xdr:spPr>
    </xdr:pic>
    <xdr:clientData/>
  </xdr:twoCellAnchor>
  <xdr:twoCellAnchor>
    <xdr:from>
      <xdr:col>14</xdr:col>
      <xdr:colOff>54432</xdr:colOff>
      <xdr:row>4</xdr:row>
      <xdr:rowOff>27216</xdr:rowOff>
    </xdr:from>
    <xdr:to>
      <xdr:col>14</xdr:col>
      <xdr:colOff>208949</xdr:colOff>
      <xdr:row>4</xdr:row>
      <xdr:rowOff>181733</xdr:rowOff>
    </xdr:to>
    <xdr:pic>
      <xdr:nvPicPr>
        <xdr:cNvPr id="293" name="Imagem 292">
          <a:extLst>
            <a:ext uri="{FF2B5EF4-FFF2-40B4-BE49-F238E27FC236}">
              <a16:creationId xmlns:a16="http://schemas.microsoft.com/office/drawing/2014/main" id="{E2C12670-175D-4553-AC55-4868A077C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582" y="408216"/>
          <a:ext cx="154517" cy="154517"/>
        </a:xfrm>
        <a:prstGeom prst="rect">
          <a:avLst/>
        </a:prstGeom>
      </xdr:spPr>
    </xdr:pic>
    <xdr:clientData/>
  </xdr:twoCellAnchor>
  <xdr:twoCellAnchor>
    <xdr:from>
      <xdr:col>14</xdr:col>
      <xdr:colOff>54432</xdr:colOff>
      <xdr:row>5</xdr:row>
      <xdr:rowOff>20412</xdr:rowOff>
    </xdr:from>
    <xdr:to>
      <xdr:col>14</xdr:col>
      <xdr:colOff>210134</xdr:colOff>
      <xdr:row>5</xdr:row>
      <xdr:rowOff>175212</xdr:rowOff>
    </xdr:to>
    <xdr:pic>
      <xdr:nvPicPr>
        <xdr:cNvPr id="294" name="Imagem 293">
          <a:extLst>
            <a:ext uri="{FF2B5EF4-FFF2-40B4-BE49-F238E27FC236}">
              <a16:creationId xmlns:a16="http://schemas.microsoft.com/office/drawing/2014/main" id="{557C5A1F-1A9C-43E4-9582-518CFAC60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582" y="591912"/>
          <a:ext cx="155702" cy="154800"/>
        </a:xfrm>
        <a:prstGeom prst="rect">
          <a:avLst/>
        </a:prstGeom>
      </xdr:spPr>
    </xdr:pic>
    <xdr:clientData/>
  </xdr:twoCellAnchor>
  <xdr:twoCellAnchor editAs="oneCell">
    <xdr:from>
      <xdr:col>14</xdr:col>
      <xdr:colOff>54432</xdr:colOff>
      <xdr:row>6</xdr:row>
      <xdr:rowOff>20412</xdr:rowOff>
    </xdr:from>
    <xdr:to>
      <xdr:col>14</xdr:col>
      <xdr:colOff>209232</xdr:colOff>
      <xdr:row>6</xdr:row>
      <xdr:rowOff>175212</xdr:rowOff>
    </xdr:to>
    <xdr:pic>
      <xdr:nvPicPr>
        <xdr:cNvPr id="295" name="Imagem 294">
          <a:extLst>
            <a:ext uri="{FF2B5EF4-FFF2-40B4-BE49-F238E27FC236}">
              <a16:creationId xmlns:a16="http://schemas.microsoft.com/office/drawing/2014/main" id="{70E25A64-908A-4053-88E5-150A89C2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582" y="782412"/>
          <a:ext cx="154800" cy="15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B1:T147"/>
  <sheetViews>
    <sheetView showGridLines="0" tabSelected="1" zoomScale="140" zoomScaleNormal="140" workbookViewId="0">
      <selection activeCell="R2" sqref="R2"/>
    </sheetView>
  </sheetViews>
  <sheetFormatPr defaultColWidth="14.42578125" defaultRowHeight="15" customHeight="1" x14ac:dyDescent="0.25"/>
  <cols>
    <col min="1" max="1" width="2.85546875" style="45" customWidth="1"/>
    <col min="2" max="2" width="10.42578125" style="1" bestFit="1" customWidth="1"/>
    <col min="3" max="3" width="11.85546875" style="2" bestFit="1" customWidth="1"/>
    <col min="4" max="4" width="5" style="30" bestFit="1" customWidth="1"/>
    <col min="5" max="5" width="16.7109375" style="31" customWidth="1"/>
    <col min="6" max="9" width="16.7109375" style="44" customWidth="1"/>
    <col min="10" max="11" width="16.7109375" style="32" customWidth="1"/>
    <col min="12" max="12" width="2.85546875" style="44" customWidth="1"/>
    <col min="13" max="13" width="5.7109375" style="33" customWidth="1"/>
    <col min="14" max="15" width="16.7109375" style="44" customWidth="1"/>
    <col min="16" max="16" width="2.85546875" style="34" customWidth="1"/>
    <col min="17" max="17" width="15.5703125" style="32" customWidth="1"/>
    <col min="18" max="18" width="16.7109375" style="32" customWidth="1"/>
    <col min="19" max="19" width="15.5703125" style="45" customWidth="1"/>
    <col min="20" max="20" width="23" style="45" customWidth="1"/>
    <col min="21" max="16384" width="14.42578125" style="45"/>
  </cols>
  <sheetData>
    <row r="1" spans="2:20" ht="13.5" customHeight="1" x14ac:dyDescent="0.25">
      <c r="D1" s="41"/>
      <c r="E1" s="42"/>
      <c r="F1" s="43"/>
      <c r="G1" s="26"/>
      <c r="H1" s="25"/>
      <c r="I1" s="26" t="s">
        <v>0</v>
      </c>
      <c r="J1" s="27"/>
      <c r="K1" s="27"/>
      <c r="L1" s="26"/>
      <c r="M1" s="23"/>
      <c r="N1" s="26"/>
      <c r="O1" s="26"/>
      <c r="P1" s="28"/>
      <c r="Q1" s="27"/>
      <c r="R1" s="27"/>
      <c r="S1" s="29"/>
      <c r="T1" s="29"/>
    </row>
    <row r="2" spans="2:20" ht="18" customHeight="1" x14ac:dyDescent="0.25">
      <c r="B2" s="46" t="s">
        <v>13</v>
      </c>
      <c r="C2" s="47" t="s">
        <v>15</v>
      </c>
      <c r="D2" s="48" t="s">
        <v>1</v>
      </c>
      <c r="E2" s="49" t="s">
        <v>8</v>
      </c>
      <c r="F2" s="49" t="s">
        <v>14</v>
      </c>
      <c r="G2" s="49" t="s">
        <v>45</v>
      </c>
      <c r="H2" s="49" t="s">
        <v>3</v>
      </c>
      <c r="I2" s="50" t="s">
        <v>4</v>
      </c>
      <c r="J2" s="49" t="s">
        <v>10</v>
      </c>
      <c r="K2" s="50" t="s">
        <v>16</v>
      </c>
      <c r="L2" s="41"/>
      <c r="M2" s="53" t="s">
        <v>1</v>
      </c>
      <c r="N2" s="54" t="s">
        <v>5</v>
      </c>
      <c r="O2" s="54" t="s">
        <v>2</v>
      </c>
      <c r="P2" s="40"/>
      <c r="Q2" s="59" t="s">
        <v>6</v>
      </c>
      <c r="R2" s="55">
        <v>0</v>
      </c>
      <c r="S2" s="40"/>
      <c r="T2" s="40"/>
    </row>
    <row r="3" spans="2:20" ht="18" customHeight="1" x14ac:dyDescent="0.25">
      <c r="B3" s="51">
        <v>45656</v>
      </c>
      <c r="C3" s="60" t="str">
        <f>TEXT(B3,"dddd")</f>
        <v>segunda-feira</v>
      </c>
      <c r="D3" s="61">
        <v>1</v>
      </c>
      <c r="E3" s="62">
        <f>R2</f>
        <v>0</v>
      </c>
      <c r="F3" s="63">
        <f t="shared" ref="F3:F34" si="0">E3*$R$3</f>
        <v>0</v>
      </c>
      <c r="G3" s="63">
        <f>E3+F3</f>
        <v>0</v>
      </c>
      <c r="H3" s="63">
        <f t="shared" ref="H3:H34" si="1">E3-(E3*$R$4)</f>
        <v>0</v>
      </c>
      <c r="I3" s="58"/>
      <c r="J3" s="64" t="str">
        <f>IF(I3&gt;0,(I3-G3)-K3,"R$ 0,00")</f>
        <v>R$ 0,00</v>
      </c>
      <c r="K3" s="52"/>
      <c r="L3" s="26"/>
      <c r="M3" s="65">
        <v>1</v>
      </c>
      <c r="N3" s="63">
        <f>IF(I3 = 0,G3,I3-K3)</f>
        <v>0</v>
      </c>
      <c r="O3" s="66">
        <f>IF(K3&gt;0,(I3-R2)-K3,IF(I3 = 0,0,I3-R2))</f>
        <v>0</v>
      </c>
      <c r="P3" s="28"/>
      <c r="Q3" s="59" t="s">
        <v>7</v>
      </c>
      <c r="R3" s="56">
        <v>0.1</v>
      </c>
      <c r="S3" s="29"/>
      <c r="T3" s="29"/>
    </row>
    <row r="4" spans="2:20" ht="18" customHeight="1" x14ac:dyDescent="0.25">
      <c r="B4" s="51">
        <v>45657</v>
      </c>
      <c r="C4" s="60" t="str">
        <f t="shared" ref="C4:C62" si="2">TEXT(B4,"dddd")</f>
        <v>terça-feira</v>
      </c>
      <c r="D4" s="61">
        <v>2</v>
      </c>
      <c r="E4" s="62">
        <f>IF(K3&gt;0,I3-K3,I3)</f>
        <v>0</v>
      </c>
      <c r="F4" s="63">
        <f t="shared" si="0"/>
        <v>0</v>
      </c>
      <c r="G4" s="63">
        <f>E4+F4</f>
        <v>0</v>
      </c>
      <c r="H4" s="63">
        <f t="shared" si="1"/>
        <v>0</v>
      </c>
      <c r="I4" s="58"/>
      <c r="J4" s="64" t="str">
        <f t="shared" ref="J4:J62" si="3">IF(I4&gt;0,(I4-G4)-K4,"R$ 0,00")</f>
        <v>R$ 0,00</v>
      </c>
      <c r="K4" s="52"/>
      <c r="L4" s="26"/>
      <c r="M4" s="65">
        <v>2</v>
      </c>
      <c r="N4" s="63">
        <f t="shared" ref="N4:N35" si="4">IF(I4&gt;0,(I4-K4)*$R$3+(I4-K4),N3*$R$3+N3)</f>
        <v>0</v>
      </c>
      <c r="O4" s="66">
        <f t="shared" ref="O4:O35" si="5">IF(K4&gt;0,(I4-E4)-K4,IF(I4 = 0, 0, I4-E4))</f>
        <v>0</v>
      </c>
      <c r="P4" s="28"/>
      <c r="Q4" s="59" t="s">
        <v>3</v>
      </c>
      <c r="R4" s="56">
        <v>0.1</v>
      </c>
      <c r="S4" s="29"/>
      <c r="T4" s="29"/>
    </row>
    <row r="5" spans="2:20" ht="18" customHeight="1" x14ac:dyDescent="0.25">
      <c r="B5" s="51">
        <v>45658</v>
      </c>
      <c r="C5" s="60" t="str">
        <f t="shared" si="2"/>
        <v>quarta-feira</v>
      </c>
      <c r="D5" s="61">
        <v>3</v>
      </c>
      <c r="E5" s="62">
        <f t="shared" ref="E5:E62" si="6">IF(K4&gt;0,I4-K4,I4)</f>
        <v>0</v>
      </c>
      <c r="F5" s="63">
        <f t="shared" si="0"/>
        <v>0</v>
      </c>
      <c r="G5" s="64">
        <f t="shared" ref="G5:G34" si="7">E5+F5</f>
        <v>0</v>
      </c>
      <c r="H5" s="63">
        <f t="shared" si="1"/>
        <v>0</v>
      </c>
      <c r="I5" s="58"/>
      <c r="J5" s="64" t="str">
        <f t="shared" si="3"/>
        <v>R$ 0,00</v>
      </c>
      <c r="K5" s="52"/>
      <c r="L5" s="26"/>
      <c r="M5" s="65">
        <v>3</v>
      </c>
      <c r="N5" s="63">
        <f t="shared" si="4"/>
        <v>0</v>
      </c>
      <c r="O5" s="66">
        <f t="shared" si="5"/>
        <v>0</v>
      </c>
      <c r="P5" s="28"/>
      <c r="Q5" s="37"/>
      <c r="R5" s="39"/>
      <c r="S5" s="29"/>
      <c r="T5" s="29"/>
    </row>
    <row r="6" spans="2:20" ht="18" customHeight="1" x14ac:dyDescent="0.25">
      <c r="B6" s="51">
        <v>45659</v>
      </c>
      <c r="C6" s="60" t="str">
        <f t="shared" si="2"/>
        <v>quinta-feira</v>
      </c>
      <c r="D6" s="61">
        <v>4</v>
      </c>
      <c r="E6" s="62">
        <f t="shared" si="6"/>
        <v>0</v>
      </c>
      <c r="F6" s="63">
        <f t="shared" si="0"/>
        <v>0</v>
      </c>
      <c r="G6" s="63">
        <f t="shared" si="7"/>
        <v>0</v>
      </c>
      <c r="H6" s="63">
        <f t="shared" si="1"/>
        <v>0</v>
      </c>
      <c r="I6" s="58"/>
      <c r="J6" s="64" t="str">
        <f t="shared" si="3"/>
        <v>R$ 0,00</v>
      </c>
      <c r="K6" s="52"/>
      <c r="L6" s="26"/>
      <c r="M6" s="65">
        <v>4</v>
      </c>
      <c r="N6" s="63">
        <f t="shared" si="4"/>
        <v>0</v>
      </c>
      <c r="O6" s="66">
        <f t="shared" si="5"/>
        <v>0</v>
      </c>
      <c r="P6" s="28"/>
      <c r="Q6" s="57" t="s">
        <v>9</v>
      </c>
      <c r="R6" s="67">
        <f>SUM(O3:O62)</f>
        <v>0</v>
      </c>
      <c r="S6" s="29"/>
      <c r="T6" s="29"/>
    </row>
    <row r="7" spans="2:20" ht="18" customHeight="1" x14ac:dyDescent="0.25">
      <c r="B7" s="51">
        <v>45660</v>
      </c>
      <c r="C7" s="60" t="str">
        <f t="shared" si="2"/>
        <v>sexta-feira</v>
      </c>
      <c r="D7" s="61">
        <v>5</v>
      </c>
      <c r="E7" s="62">
        <f t="shared" si="6"/>
        <v>0</v>
      </c>
      <c r="F7" s="63">
        <f t="shared" si="0"/>
        <v>0</v>
      </c>
      <c r="G7" s="63">
        <f t="shared" si="7"/>
        <v>0</v>
      </c>
      <c r="H7" s="63">
        <f t="shared" si="1"/>
        <v>0</v>
      </c>
      <c r="I7" s="58"/>
      <c r="J7" s="64" t="str">
        <f t="shared" si="3"/>
        <v>R$ 0,00</v>
      </c>
      <c r="K7" s="52"/>
      <c r="L7" s="26"/>
      <c r="M7" s="65">
        <v>5</v>
      </c>
      <c r="N7" s="63">
        <f t="shared" si="4"/>
        <v>0</v>
      </c>
      <c r="O7" s="66">
        <f t="shared" si="5"/>
        <v>0</v>
      </c>
      <c r="P7" s="28"/>
      <c r="Q7" s="27"/>
      <c r="R7" s="27"/>
      <c r="S7" s="29"/>
      <c r="T7" s="29"/>
    </row>
    <row r="8" spans="2:20" ht="18" customHeight="1" x14ac:dyDescent="0.25">
      <c r="B8" s="51">
        <v>45661</v>
      </c>
      <c r="C8" s="60" t="str">
        <f t="shared" si="2"/>
        <v>sábado</v>
      </c>
      <c r="D8" s="61">
        <v>6</v>
      </c>
      <c r="E8" s="62">
        <f t="shared" si="6"/>
        <v>0</v>
      </c>
      <c r="F8" s="63">
        <f t="shared" si="0"/>
        <v>0</v>
      </c>
      <c r="G8" s="63">
        <f t="shared" si="7"/>
        <v>0</v>
      </c>
      <c r="H8" s="63">
        <f t="shared" si="1"/>
        <v>0</v>
      </c>
      <c r="I8" s="58"/>
      <c r="J8" s="64" t="str">
        <f t="shared" si="3"/>
        <v>R$ 0,00</v>
      </c>
      <c r="K8" s="52"/>
      <c r="L8" s="26"/>
      <c r="M8" s="65">
        <v>6</v>
      </c>
      <c r="N8" s="63">
        <f t="shared" si="4"/>
        <v>0</v>
      </c>
      <c r="O8" s="66">
        <f t="shared" si="5"/>
        <v>0</v>
      </c>
      <c r="P8" s="28"/>
      <c r="Q8" s="49" t="s">
        <v>8</v>
      </c>
      <c r="R8" s="67">
        <f>R6+R2</f>
        <v>0</v>
      </c>
      <c r="S8" s="29"/>
      <c r="T8" s="29"/>
    </row>
    <row r="9" spans="2:20" ht="18" customHeight="1" x14ac:dyDescent="0.25">
      <c r="B9" s="51">
        <v>45662</v>
      </c>
      <c r="C9" s="60" t="str">
        <f t="shared" si="2"/>
        <v>domingo</v>
      </c>
      <c r="D9" s="61">
        <v>7</v>
      </c>
      <c r="E9" s="62">
        <f t="shared" si="6"/>
        <v>0</v>
      </c>
      <c r="F9" s="63">
        <f t="shared" si="0"/>
        <v>0</v>
      </c>
      <c r="G9" s="63">
        <f t="shared" si="7"/>
        <v>0</v>
      </c>
      <c r="H9" s="63">
        <f t="shared" si="1"/>
        <v>0</v>
      </c>
      <c r="I9" s="58"/>
      <c r="J9" s="64" t="str">
        <f t="shared" si="3"/>
        <v>R$ 0,00</v>
      </c>
      <c r="K9" s="52"/>
      <c r="L9" s="26"/>
      <c r="M9" s="65">
        <v>7</v>
      </c>
      <c r="N9" s="63">
        <f t="shared" si="4"/>
        <v>0</v>
      </c>
      <c r="O9" s="66">
        <f t="shared" si="5"/>
        <v>0</v>
      </c>
      <c r="P9" s="28"/>
      <c r="Q9" s="36"/>
      <c r="R9" s="36"/>
      <c r="S9" s="29"/>
      <c r="T9" s="29"/>
    </row>
    <row r="10" spans="2:20" ht="18" customHeight="1" x14ac:dyDescent="0.25">
      <c r="B10" s="51">
        <v>45663</v>
      </c>
      <c r="C10" s="60" t="str">
        <f t="shared" si="2"/>
        <v>segunda-feira</v>
      </c>
      <c r="D10" s="61">
        <v>8</v>
      </c>
      <c r="E10" s="62">
        <f t="shared" si="6"/>
        <v>0</v>
      </c>
      <c r="F10" s="63">
        <f t="shared" si="0"/>
        <v>0</v>
      </c>
      <c r="G10" s="63">
        <f t="shared" si="7"/>
        <v>0</v>
      </c>
      <c r="H10" s="63">
        <f t="shared" si="1"/>
        <v>0</v>
      </c>
      <c r="I10" s="58"/>
      <c r="J10" s="64" t="str">
        <f t="shared" si="3"/>
        <v>R$ 0,00</v>
      </c>
      <c r="K10" s="52"/>
      <c r="L10" s="26"/>
      <c r="M10" s="65">
        <v>8</v>
      </c>
      <c r="N10" s="63">
        <f t="shared" si="4"/>
        <v>0</v>
      </c>
      <c r="O10" s="66">
        <f t="shared" si="5"/>
        <v>0</v>
      </c>
      <c r="P10" s="28"/>
      <c r="Q10" s="37"/>
      <c r="R10" s="38"/>
      <c r="S10" s="29"/>
      <c r="T10" s="29"/>
    </row>
    <row r="11" spans="2:20" ht="18" customHeight="1" x14ac:dyDescent="0.25">
      <c r="B11" s="51">
        <v>45664</v>
      </c>
      <c r="C11" s="60" t="str">
        <f t="shared" si="2"/>
        <v>terça-feira</v>
      </c>
      <c r="D11" s="61">
        <v>9</v>
      </c>
      <c r="E11" s="62">
        <f t="shared" si="6"/>
        <v>0</v>
      </c>
      <c r="F11" s="63">
        <f t="shared" si="0"/>
        <v>0</v>
      </c>
      <c r="G11" s="63">
        <f t="shared" si="7"/>
        <v>0</v>
      </c>
      <c r="H11" s="63">
        <f t="shared" si="1"/>
        <v>0</v>
      </c>
      <c r="I11" s="58"/>
      <c r="J11" s="64" t="str">
        <f t="shared" si="3"/>
        <v>R$ 0,00</v>
      </c>
      <c r="K11" s="52"/>
      <c r="L11" s="26"/>
      <c r="M11" s="65">
        <v>9</v>
      </c>
      <c r="N11" s="63">
        <f t="shared" si="4"/>
        <v>0</v>
      </c>
      <c r="O11" s="66">
        <f t="shared" si="5"/>
        <v>0</v>
      </c>
      <c r="P11" s="28"/>
      <c r="Q11" s="27"/>
      <c r="R11" s="27"/>
      <c r="S11" s="29"/>
      <c r="T11" s="29"/>
    </row>
    <row r="12" spans="2:20" ht="18" customHeight="1" x14ac:dyDescent="0.25">
      <c r="B12" s="51">
        <v>45665</v>
      </c>
      <c r="C12" s="60" t="str">
        <f t="shared" si="2"/>
        <v>quarta-feira</v>
      </c>
      <c r="D12" s="61">
        <v>10</v>
      </c>
      <c r="E12" s="62">
        <f t="shared" si="6"/>
        <v>0</v>
      </c>
      <c r="F12" s="63">
        <f t="shared" si="0"/>
        <v>0</v>
      </c>
      <c r="G12" s="63">
        <f t="shared" si="7"/>
        <v>0</v>
      </c>
      <c r="H12" s="63">
        <f t="shared" si="1"/>
        <v>0</v>
      </c>
      <c r="I12" s="58"/>
      <c r="J12" s="64" t="str">
        <f t="shared" si="3"/>
        <v>R$ 0,00</v>
      </c>
      <c r="K12" s="52"/>
      <c r="L12" s="26"/>
      <c r="M12" s="65">
        <v>10</v>
      </c>
      <c r="N12" s="63">
        <f t="shared" si="4"/>
        <v>0</v>
      </c>
      <c r="O12" s="66">
        <f t="shared" si="5"/>
        <v>0</v>
      </c>
      <c r="P12" s="28"/>
      <c r="S12" s="29"/>
      <c r="T12" s="29"/>
    </row>
    <row r="13" spans="2:20" ht="18" customHeight="1" x14ac:dyDescent="0.25">
      <c r="B13" s="51">
        <v>45666</v>
      </c>
      <c r="C13" s="60" t="str">
        <f t="shared" si="2"/>
        <v>quinta-feira</v>
      </c>
      <c r="D13" s="61">
        <v>11</v>
      </c>
      <c r="E13" s="62">
        <f t="shared" si="6"/>
        <v>0</v>
      </c>
      <c r="F13" s="63">
        <f t="shared" si="0"/>
        <v>0</v>
      </c>
      <c r="G13" s="63">
        <f t="shared" si="7"/>
        <v>0</v>
      </c>
      <c r="H13" s="63">
        <f t="shared" si="1"/>
        <v>0</v>
      </c>
      <c r="I13" s="58"/>
      <c r="J13" s="64" t="str">
        <f t="shared" si="3"/>
        <v>R$ 0,00</v>
      </c>
      <c r="K13" s="52"/>
      <c r="L13" s="26"/>
      <c r="M13" s="65">
        <v>11</v>
      </c>
      <c r="N13" s="63">
        <f t="shared" si="4"/>
        <v>0</v>
      </c>
      <c r="O13" s="66">
        <f t="shared" si="5"/>
        <v>0</v>
      </c>
      <c r="P13" s="28"/>
      <c r="Q13" s="27"/>
      <c r="R13" s="27"/>
      <c r="S13" s="29"/>
      <c r="T13" s="29"/>
    </row>
    <row r="14" spans="2:20" ht="18" customHeight="1" x14ac:dyDescent="0.25">
      <c r="B14" s="51">
        <v>45667</v>
      </c>
      <c r="C14" s="60" t="str">
        <f t="shared" si="2"/>
        <v>sexta-feira</v>
      </c>
      <c r="D14" s="61">
        <v>12</v>
      </c>
      <c r="E14" s="62">
        <f t="shared" si="6"/>
        <v>0</v>
      </c>
      <c r="F14" s="63">
        <f t="shared" si="0"/>
        <v>0</v>
      </c>
      <c r="G14" s="63">
        <f t="shared" si="7"/>
        <v>0</v>
      </c>
      <c r="H14" s="63">
        <f t="shared" si="1"/>
        <v>0</v>
      </c>
      <c r="I14" s="58"/>
      <c r="J14" s="64" t="str">
        <f t="shared" si="3"/>
        <v>R$ 0,00</v>
      </c>
      <c r="K14" s="52"/>
      <c r="L14" s="26"/>
      <c r="M14" s="65">
        <v>12</v>
      </c>
      <c r="N14" s="63">
        <f t="shared" si="4"/>
        <v>0</v>
      </c>
      <c r="O14" s="66">
        <f t="shared" si="5"/>
        <v>0</v>
      </c>
      <c r="P14" s="28"/>
      <c r="Q14" s="27"/>
      <c r="R14" s="27"/>
      <c r="S14" s="29"/>
      <c r="T14" s="29"/>
    </row>
    <row r="15" spans="2:20" ht="18" customHeight="1" x14ac:dyDescent="0.25">
      <c r="B15" s="51">
        <v>45668</v>
      </c>
      <c r="C15" s="60" t="str">
        <f t="shared" si="2"/>
        <v>sábado</v>
      </c>
      <c r="D15" s="61">
        <v>13</v>
      </c>
      <c r="E15" s="62">
        <f t="shared" si="6"/>
        <v>0</v>
      </c>
      <c r="F15" s="63">
        <f t="shared" si="0"/>
        <v>0</v>
      </c>
      <c r="G15" s="63">
        <f t="shared" si="7"/>
        <v>0</v>
      </c>
      <c r="H15" s="63">
        <f t="shared" si="1"/>
        <v>0</v>
      </c>
      <c r="I15" s="58"/>
      <c r="J15" s="64" t="str">
        <f t="shared" si="3"/>
        <v>R$ 0,00</v>
      </c>
      <c r="K15" s="52"/>
      <c r="L15" s="26"/>
      <c r="M15" s="65">
        <v>13</v>
      </c>
      <c r="N15" s="63">
        <f t="shared" si="4"/>
        <v>0</v>
      </c>
      <c r="O15" s="66">
        <f t="shared" si="5"/>
        <v>0</v>
      </c>
      <c r="P15" s="28"/>
      <c r="Q15" s="27"/>
      <c r="R15" s="27"/>
      <c r="S15" s="29"/>
      <c r="T15" s="29"/>
    </row>
    <row r="16" spans="2:20" ht="18" customHeight="1" x14ac:dyDescent="0.25">
      <c r="B16" s="51">
        <v>45669</v>
      </c>
      <c r="C16" s="60" t="str">
        <f t="shared" si="2"/>
        <v>domingo</v>
      </c>
      <c r="D16" s="61">
        <v>14</v>
      </c>
      <c r="E16" s="62">
        <f t="shared" si="6"/>
        <v>0</v>
      </c>
      <c r="F16" s="63">
        <f t="shared" si="0"/>
        <v>0</v>
      </c>
      <c r="G16" s="63">
        <f t="shared" si="7"/>
        <v>0</v>
      </c>
      <c r="H16" s="63">
        <f t="shared" si="1"/>
        <v>0</v>
      </c>
      <c r="I16" s="58"/>
      <c r="J16" s="64" t="str">
        <f t="shared" si="3"/>
        <v>R$ 0,00</v>
      </c>
      <c r="K16" s="52"/>
      <c r="L16" s="26"/>
      <c r="M16" s="65">
        <v>14</v>
      </c>
      <c r="N16" s="63">
        <f t="shared" si="4"/>
        <v>0</v>
      </c>
      <c r="O16" s="66">
        <f t="shared" si="5"/>
        <v>0</v>
      </c>
      <c r="P16" s="28"/>
      <c r="Q16" s="27"/>
      <c r="R16" s="27"/>
      <c r="S16" s="29"/>
      <c r="T16" s="29"/>
    </row>
    <row r="17" spans="2:20" ht="18" customHeight="1" x14ac:dyDescent="0.25">
      <c r="B17" s="51">
        <v>45670</v>
      </c>
      <c r="C17" s="60" t="str">
        <f t="shared" si="2"/>
        <v>segunda-feira</v>
      </c>
      <c r="D17" s="61">
        <v>15</v>
      </c>
      <c r="E17" s="62">
        <f t="shared" si="6"/>
        <v>0</v>
      </c>
      <c r="F17" s="63">
        <f t="shared" si="0"/>
        <v>0</v>
      </c>
      <c r="G17" s="63">
        <f t="shared" si="7"/>
        <v>0</v>
      </c>
      <c r="H17" s="63">
        <f t="shared" si="1"/>
        <v>0</v>
      </c>
      <c r="I17" s="58"/>
      <c r="J17" s="64" t="str">
        <f t="shared" si="3"/>
        <v>R$ 0,00</v>
      </c>
      <c r="K17" s="52"/>
      <c r="L17" s="26"/>
      <c r="M17" s="65">
        <v>15</v>
      </c>
      <c r="N17" s="63">
        <f t="shared" si="4"/>
        <v>0</v>
      </c>
      <c r="O17" s="66">
        <f t="shared" si="5"/>
        <v>0</v>
      </c>
      <c r="P17" s="28"/>
      <c r="Q17" s="27"/>
      <c r="R17" s="27"/>
      <c r="S17" s="29"/>
      <c r="T17" s="29"/>
    </row>
    <row r="18" spans="2:20" ht="18" customHeight="1" x14ac:dyDescent="0.25">
      <c r="B18" s="51">
        <v>45671</v>
      </c>
      <c r="C18" s="60" t="str">
        <f t="shared" si="2"/>
        <v>terça-feira</v>
      </c>
      <c r="D18" s="61">
        <v>16</v>
      </c>
      <c r="E18" s="62">
        <f t="shared" si="6"/>
        <v>0</v>
      </c>
      <c r="F18" s="63">
        <f t="shared" si="0"/>
        <v>0</v>
      </c>
      <c r="G18" s="63">
        <f t="shared" si="7"/>
        <v>0</v>
      </c>
      <c r="H18" s="63">
        <f t="shared" si="1"/>
        <v>0</v>
      </c>
      <c r="I18" s="58"/>
      <c r="J18" s="64" t="str">
        <f t="shared" si="3"/>
        <v>R$ 0,00</v>
      </c>
      <c r="K18" s="52"/>
      <c r="L18" s="26"/>
      <c r="M18" s="65">
        <v>16</v>
      </c>
      <c r="N18" s="63">
        <f t="shared" si="4"/>
        <v>0</v>
      </c>
      <c r="O18" s="66">
        <f t="shared" si="5"/>
        <v>0</v>
      </c>
      <c r="P18" s="28"/>
      <c r="Q18" s="27"/>
      <c r="R18" s="27"/>
      <c r="S18" s="29"/>
      <c r="T18" s="29"/>
    </row>
    <row r="19" spans="2:20" ht="18" customHeight="1" x14ac:dyDescent="0.25">
      <c r="B19" s="51">
        <v>45672</v>
      </c>
      <c r="C19" s="60" t="str">
        <f t="shared" si="2"/>
        <v>quarta-feira</v>
      </c>
      <c r="D19" s="61">
        <v>17</v>
      </c>
      <c r="E19" s="62">
        <f t="shared" si="6"/>
        <v>0</v>
      </c>
      <c r="F19" s="63">
        <f t="shared" si="0"/>
        <v>0</v>
      </c>
      <c r="G19" s="63">
        <f t="shared" si="7"/>
        <v>0</v>
      </c>
      <c r="H19" s="63">
        <f t="shared" si="1"/>
        <v>0</v>
      </c>
      <c r="I19" s="58"/>
      <c r="J19" s="64" t="str">
        <f t="shared" si="3"/>
        <v>R$ 0,00</v>
      </c>
      <c r="K19" s="52"/>
      <c r="L19" s="26"/>
      <c r="M19" s="65">
        <v>17</v>
      </c>
      <c r="N19" s="63">
        <f t="shared" si="4"/>
        <v>0</v>
      </c>
      <c r="O19" s="66">
        <f t="shared" si="5"/>
        <v>0</v>
      </c>
      <c r="P19" s="28"/>
      <c r="Q19" s="27"/>
      <c r="R19" s="27"/>
      <c r="S19" s="29"/>
      <c r="T19" s="29"/>
    </row>
    <row r="20" spans="2:20" ht="18" customHeight="1" x14ac:dyDescent="0.25">
      <c r="B20" s="51">
        <v>45673</v>
      </c>
      <c r="C20" s="60" t="str">
        <f t="shared" si="2"/>
        <v>quinta-feira</v>
      </c>
      <c r="D20" s="61">
        <v>18</v>
      </c>
      <c r="E20" s="62">
        <f t="shared" si="6"/>
        <v>0</v>
      </c>
      <c r="F20" s="63">
        <f t="shared" si="0"/>
        <v>0</v>
      </c>
      <c r="G20" s="63">
        <f t="shared" si="7"/>
        <v>0</v>
      </c>
      <c r="H20" s="63">
        <f t="shared" si="1"/>
        <v>0</v>
      </c>
      <c r="I20" s="58"/>
      <c r="J20" s="64" t="str">
        <f t="shared" si="3"/>
        <v>R$ 0,00</v>
      </c>
      <c r="K20" s="52"/>
      <c r="L20" s="26"/>
      <c r="M20" s="65">
        <v>18</v>
      </c>
      <c r="N20" s="63">
        <f t="shared" si="4"/>
        <v>0</v>
      </c>
      <c r="O20" s="66">
        <f t="shared" si="5"/>
        <v>0</v>
      </c>
      <c r="P20" s="28"/>
      <c r="Q20" s="27"/>
      <c r="R20" s="27"/>
      <c r="S20" s="29"/>
      <c r="T20" s="29"/>
    </row>
    <row r="21" spans="2:20" ht="18" customHeight="1" x14ac:dyDescent="0.25">
      <c r="B21" s="51">
        <v>45674</v>
      </c>
      <c r="C21" s="60" t="str">
        <f t="shared" si="2"/>
        <v>sexta-feira</v>
      </c>
      <c r="D21" s="61">
        <v>19</v>
      </c>
      <c r="E21" s="62">
        <f t="shared" si="6"/>
        <v>0</v>
      </c>
      <c r="F21" s="63">
        <f t="shared" si="0"/>
        <v>0</v>
      </c>
      <c r="G21" s="63">
        <f t="shared" si="7"/>
        <v>0</v>
      </c>
      <c r="H21" s="63">
        <f t="shared" si="1"/>
        <v>0</v>
      </c>
      <c r="I21" s="58"/>
      <c r="J21" s="64" t="str">
        <f t="shared" si="3"/>
        <v>R$ 0,00</v>
      </c>
      <c r="K21" s="52"/>
      <c r="L21" s="26"/>
      <c r="M21" s="65">
        <v>19</v>
      </c>
      <c r="N21" s="63">
        <f t="shared" si="4"/>
        <v>0</v>
      </c>
      <c r="O21" s="66">
        <f t="shared" si="5"/>
        <v>0</v>
      </c>
      <c r="P21" s="28"/>
      <c r="Q21" s="27"/>
      <c r="R21" s="27"/>
      <c r="S21" s="29"/>
      <c r="T21" s="29"/>
    </row>
    <row r="22" spans="2:20" ht="18" customHeight="1" x14ac:dyDescent="0.25">
      <c r="B22" s="51">
        <v>45675</v>
      </c>
      <c r="C22" s="60" t="str">
        <f t="shared" si="2"/>
        <v>sábado</v>
      </c>
      <c r="D22" s="61">
        <v>20</v>
      </c>
      <c r="E22" s="62">
        <f t="shared" si="6"/>
        <v>0</v>
      </c>
      <c r="F22" s="63">
        <f t="shared" si="0"/>
        <v>0</v>
      </c>
      <c r="G22" s="63">
        <f t="shared" si="7"/>
        <v>0</v>
      </c>
      <c r="H22" s="63">
        <f t="shared" si="1"/>
        <v>0</v>
      </c>
      <c r="I22" s="58"/>
      <c r="J22" s="64" t="str">
        <f t="shared" si="3"/>
        <v>R$ 0,00</v>
      </c>
      <c r="K22" s="52"/>
      <c r="L22" s="26"/>
      <c r="M22" s="65">
        <v>20</v>
      </c>
      <c r="N22" s="63">
        <f t="shared" si="4"/>
        <v>0</v>
      </c>
      <c r="O22" s="66">
        <f t="shared" si="5"/>
        <v>0</v>
      </c>
      <c r="P22" s="28"/>
      <c r="Q22" s="27"/>
      <c r="R22" s="27"/>
      <c r="S22" s="29"/>
      <c r="T22" s="29"/>
    </row>
    <row r="23" spans="2:20" ht="18" customHeight="1" x14ac:dyDescent="0.25">
      <c r="B23" s="51">
        <v>45676</v>
      </c>
      <c r="C23" s="60" t="str">
        <f t="shared" si="2"/>
        <v>domingo</v>
      </c>
      <c r="D23" s="61">
        <v>21</v>
      </c>
      <c r="E23" s="62">
        <f t="shared" si="6"/>
        <v>0</v>
      </c>
      <c r="F23" s="63">
        <f t="shared" si="0"/>
        <v>0</v>
      </c>
      <c r="G23" s="63">
        <f t="shared" si="7"/>
        <v>0</v>
      </c>
      <c r="H23" s="63">
        <f t="shared" si="1"/>
        <v>0</v>
      </c>
      <c r="I23" s="58"/>
      <c r="J23" s="64" t="str">
        <f t="shared" si="3"/>
        <v>R$ 0,00</v>
      </c>
      <c r="K23" s="52"/>
      <c r="L23" s="26"/>
      <c r="M23" s="65">
        <v>21</v>
      </c>
      <c r="N23" s="63">
        <f t="shared" si="4"/>
        <v>0</v>
      </c>
      <c r="O23" s="66">
        <f t="shared" si="5"/>
        <v>0</v>
      </c>
      <c r="P23" s="28"/>
      <c r="Q23" s="27"/>
      <c r="R23" s="27"/>
      <c r="S23" s="29"/>
      <c r="T23" s="29"/>
    </row>
    <row r="24" spans="2:20" ht="18" customHeight="1" x14ac:dyDescent="0.25">
      <c r="B24" s="51">
        <v>45677</v>
      </c>
      <c r="C24" s="60" t="str">
        <f t="shared" si="2"/>
        <v>segunda-feira</v>
      </c>
      <c r="D24" s="61">
        <v>22</v>
      </c>
      <c r="E24" s="62">
        <f t="shared" si="6"/>
        <v>0</v>
      </c>
      <c r="F24" s="63">
        <f t="shared" si="0"/>
        <v>0</v>
      </c>
      <c r="G24" s="63">
        <f t="shared" si="7"/>
        <v>0</v>
      </c>
      <c r="H24" s="63">
        <f t="shared" si="1"/>
        <v>0</v>
      </c>
      <c r="I24" s="58"/>
      <c r="J24" s="64" t="str">
        <f t="shared" si="3"/>
        <v>R$ 0,00</v>
      </c>
      <c r="K24" s="52"/>
      <c r="L24" s="26"/>
      <c r="M24" s="65">
        <v>22</v>
      </c>
      <c r="N24" s="63">
        <f t="shared" si="4"/>
        <v>0</v>
      </c>
      <c r="O24" s="66">
        <f t="shared" si="5"/>
        <v>0</v>
      </c>
      <c r="P24" s="28"/>
      <c r="Q24" s="27"/>
      <c r="R24" s="27"/>
      <c r="S24" s="29"/>
      <c r="T24" s="29"/>
    </row>
    <row r="25" spans="2:20" ht="18" customHeight="1" x14ac:dyDescent="0.25">
      <c r="B25" s="51">
        <v>45678</v>
      </c>
      <c r="C25" s="60" t="str">
        <f t="shared" si="2"/>
        <v>terça-feira</v>
      </c>
      <c r="D25" s="61">
        <v>23</v>
      </c>
      <c r="E25" s="62">
        <f t="shared" si="6"/>
        <v>0</v>
      </c>
      <c r="F25" s="63">
        <f t="shared" si="0"/>
        <v>0</v>
      </c>
      <c r="G25" s="63">
        <f t="shared" si="7"/>
        <v>0</v>
      </c>
      <c r="H25" s="63">
        <f t="shared" si="1"/>
        <v>0</v>
      </c>
      <c r="I25" s="58"/>
      <c r="J25" s="64" t="str">
        <f t="shared" si="3"/>
        <v>R$ 0,00</v>
      </c>
      <c r="K25" s="52"/>
      <c r="L25" s="26"/>
      <c r="M25" s="65">
        <v>23</v>
      </c>
      <c r="N25" s="63">
        <f t="shared" si="4"/>
        <v>0</v>
      </c>
      <c r="O25" s="66">
        <f t="shared" si="5"/>
        <v>0</v>
      </c>
      <c r="P25" s="28"/>
      <c r="Q25" s="27"/>
      <c r="R25" s="27"/>
      <c r="S25" s="29"/>
      <c r="T25" s="29"/>
    </row>
    <row r="26" spans="2:20" ht="18" customHeight="1" x14ac:dyDescent="0.25">
      <c r="B26" s="51">
        <v>45679</v>
      </c>
      <c r="C26" s="60" t="str">
        <f t="shared" si="2"/>
        <v>quarta-feira</v>
      </c>
      <c r="D26" s="61">
        <v>24</v>
      </c>
      <c r="E26" s="62">
        <f t="shared" si="6"/>
        <v>0</v>
      </c>
      <c r="F26" s="63">
        <f t="shared" si="0"/>
        <v>0</v>
      </c>
      <c r="G26" s="63">
        <f t="shared" si="7"/>
        <v>0</v>
      </c>
      <c r="H26" s="63">
        <f t="shared" si="1"/>
        <v>0</v>
      </c>
      <c r="I26" s="58"/>
      <c r="J26" s="64" t="str">
        <f t="shared" si="3"/>
        <v>R$ 0,00</v>
      </c>
      <c r="K26" s="52"/>
      <c r="L26" s="26"/>
      <c r="M26" s="65">
        <v>24</v>
      </c>
      <c r="N26" s="63">
        <f t="shared" si="4"/>
        <v>0</v>
      </c>
      <c r="O26" s="66">
        <f t="shared" si="5"/>
        <v>0</v>
      </c>
      <c r="P26" s="28"/>
      <c r="Q26" s="27"/>
      <c r="R26" s="27"/>
      <c r="S26" s="29"/>
      <c r="T26" s="29"/>
    </row>
    <row r="27" spans="2:20" ht="18" customHeight="1" x14ac:dyDescent="0.25">
      <c r="B27" s="51">
        <v>45680</v>
      </c>
      <c r="C27" s="60" t="str">
        <f t="shared" si="2"/>
        <v>quinta-feira</v>
      </c>
      <c r="D27" s="61">
        <v>25</v>
      </c>
      <c r="E27" s="62">
        <f t="shared" si="6"/>
        <v>0</v>
      </c>
      <c r="F27" s="63">
        <f t="shared" si="0"/>
        <v>0</v>
      </c>
      <c r="G27" s="63">
        <f t="shared" si="7"/>
        <v>0</v>
      </c>
      <c r="H27" s="63">
        <f t="shared" si="1"/>
        <v>0</v>
      </c>
      <c r="I27" s="58"/>
      <c r="J27" s="64" t="str">
        <f t="shared" si="3"/>
        <v>R$ 0,00</v>
      </c>
      <c r="K27" s="52"/>
      <c r="L27" s="26"/>
      <c r="M27" s="65">
        <v>25</v>
      </c>
      <c r="N27" s="63">
        <f t="shared" si="4"/>
        <v>0</v>
      </c>
      <c r="O27" s="66">
        <f t="shared" si="5"/>
        <v>0</v>
      </c>
      <c r="P27" s="28"/>
      <c r="Q27" s="27"/>
      <c r="R27" s="27"/>
      <c r="S27" s="29"/>
      <c r="T27" s="29"/>
    </row>
    <row r="28" spans="2:20" ht="18" customHeight="1" x14ac:dyDescent="0.25">
      <c r="B28" s="51">
        <v>45681</v>
      </c>
      <c r="C28" s="60" t="str">
        <f t="shared" si="2"/>
        <v>sexta-feira</v>
      </c>
      <c r="D28" s="61">
        <v>26</v>
      </c>
      <c r="E28" s="62">
        <f t="shared" si="6"/>
        <v>0</v>
      </c>
      <c r="F28" s="63">
        <f t="shared" si="0"/>
        <v>0</v>
      </c>
      <c r="G28" s="63">
        <f t="shared" si="7"/>
        <v>0</v>
      </c>
      <c r="H28" s="63">
        <f t="shared" si="1"/>
        <v>0</v>
      </c>
      <c r="I28" s="58"/>
      <c r="J28" s="64" t="str">
        <f t="shared" si="3"/>
        <v>R$ 0,00</v>
      </c>
      <c r="K28" s="52"/>
      <c r="L28" s="26"/>
      <c r="M28" s="65">
        <v>26</v>
      </c>
      <c r="N28" s="63">
        <f t="shared" si="4"/>
        <v>0</v>
      </c>
      <c r="O28" s="66">
        <f t="shared" si="5"/>
        <v>0</v>
      </c>
      <c r="P28" s="28"/>
      <c r="Q28" s="27"/>
      <c r="R28" s="27"/>
      <c r="S28" s="29"/>
      <c r="T28" s="29"/>
    </row>
    <row r="29" spans="2:20" ht="18" customHeight="1" x14ac:dyDescent="0.25">
      <c r="B29" s="51">
        <v>45682</v>
      </c>
      <c r="C29" s="60" t="str">
        <f t="shared" si="2"/>
        <v>sábado</v>
      </c>
      <c r="D29" s="61">
        <v>27</v>
      </c>
      <c r="E29" s="62">
        <f t="shared" si="6"/>
        <v>0</v>
      </c>
      <c r="F29" s="63">
        <f t="shared" si="0"/>
        <v>0</v>
      </c>
      <c r="G29" s="63">
        <f t="shared" si="7"/>
        <v>0</v>
      </c>
      <c r="H29" s="63">
        <f t="shared" si="1"/>
        <v>0</v>
      </c>
      <c r="I29" s="58"/>
      <c r="J29" s="64" t="str">
        <f t="shared" si="3"/>
        <v>R$ 0,00</v>
      </c>
      <c r="K29" s="52"/>
      <c r="L29" s="26"/>
      <c r="M29" s="65">
        <v>27</v>
      </c>
      <c r="N29" s="63">
        <f t="shared" si="4"/>
        <v>0</v>
      </c>
      <c r="O29" s="66">
        <f t="shared" si="5"/>
        <v>0</v>
      </c>
      <c r="P29" s="28"/>
      <c r="Q29" s="27"/>
      <c r="R29" s="27"/>
      <c r="S29" s="29"/>
      <c r="T29" s="29"/>
    </row>
    <row r="30" spans="2:20" ht="18" customHeight="1" x14ac:dyDescent="0.25">
      <c r="B30" s="51">
        <v>45683</v>
      </c>
      <c r="C30" s="60" t="str">
        <f t="shared" si="2"/>
        <v>domingo</v>
      </c>
      <c r="D30" s="61">
        <v>28</v>
      </c>
      <c r="E30" s="62">
        <f t="shared" si="6"/>
        <v>0</v>
      </c>
      <c r="F30" s="63">
        <f t="shared" si="0"/>
        <v>0</v>
      </c>
      <c r="G30" s="63">
        <f t="shared" si="7"/>
        <v>0</v>
      </c>
      <c r="H30" s="63">
        <f t="shared" si="1"/>
        <v>0</v>
      </c>
      <c r="I30" s="58"/>
      <c r="J30" s="64" t="str">
        <f t="shared" si="3"/>
        <v>R$ 0,00</v>
      </c>
      <c r="K30" s="52"/>
      <c r="L30" s="26"/>
      <c r="M30" s="65">
        <v>28</v>
      </c>
      <c r="N30" s="63">
        <f t="shared" si="4"/>
        <v>0</v>
      </c>
      <c r="O30" s="66">
        <f t="shared" si="5"/>
        <v>0</v>
      </c>
      <c r="P30" s="28"/>
      <c r="Q30" s="35"/>
      <c r="R30" s="27"/>
      <c r="S30" s="29"/>
      <c r="T30" s="29"/>
    </row>
    <row r="31" spans="2:20" ht="18" customHeight="1" x14ac:dyDescent="0.25">
      <c r="B31" s="51">
        <v>45684</v>
      </c>
      <c r="C31" s="60" t="str">
        <f t="shared" si="2"/>
        <v>segunda-feira</v>
      </c>
      <c r="D31" s="61">
        <v>29</v>
      </c>
      <c r="E31" s="62">
        <f t="shared" si="6"/>
        <v>0</v>
      </c>
      <c r="F31" s="63">
        <f t="shared" si="0"/>
        <v>0</v>
      </c>
      <c r="G31" s="63">
        <f t="shared" si="7"/>
        <v>0</v>
      </c>
      <c r="H31" s="63">
        <f t="shared" si="1"/>
        <v>0</v>
      </c>
      <c r="I31" s="58"/>
      <c r="J31" s="64" t="str">
        <f t="shared" si="3"/>
        <v>R$ 0,00</v>
      </c>
      <c r="K31" s="52"/>
      <c r="L31" s="26"/>
      <c r="M31" s="65">
        <v>29</v>
      </c>
      <c r="N31" s="63">
        <f t="shared" si="4"/>
        <v>0</v>
      </c>
      <c r="O31" s="66">
        <f t="shared" si="5"/>
        <v>0</v>
      </c>
      <c r="P31" s="28"/>
      <c r="Q31" s="27"/>
      <c r="R31" s="27"/>
      <c r="S31" s="29"/>
      <c r="T31" s="29"/>
    </row>
    <row r="32" spans="2:20" ht="18" customHeight="1" x14ac:dyDescent="0.25">
      <c r="B32" s="51">
        <v>45685</v>
      </c>
      <c r="C32" s="60" t="str">
        <f t="shared" si="2"/>
        <v>terça-feira</v>
      </c>
      <c r="D32" s="61">
        <v>30</v>
      </c>
      <c r="E32" s="62">
        <f t="shared" si="6"/>
        <v>0</v>
      </c>
      <c r="F32" s="63">
        <f t="shared" si="0"/>
        <v>0</v>
      </c>
      <c r="G32" s="63">
        <f t="shared" si="7"/>
        <v>0</v>
      </c>
      <c r="H32" s="63">
        <f t="shared" si="1"/>
        <v>0</v>
      </c>
      <c r="I32" s="58"/>
      <c r="J32" s="64" t="str">
        <f t="shared" si="3"/>
        <v>R$ 0,00</v>
      </c>
      <c r="K32" s="52"/>
      <c r="L32" s="26"/>
      <c r="M32" s="65">
        <v>30</v>
      </c>
      <c r="N32" s="63">
        <f t="shared" si="4"/>
        <v>0</v>
      </c>
      <c r="O32" s="66">
        <f t="shared" si="5"/>
        <v>0</v>
      </c>
      <c r="P32" s="28"/>
      <c r="Q32" s="27"/>
      <c r="R32" s="27"/>
      <c r="S32" s="29"/>
      <c r="T32" s="29"/>
    </row>
    <row r="33" spans="2:20" ht="18" customHeight="1" x14ac:dyDescent="0.25">
      <c r="B33" s="51">
        <v>45686</v>
      </c>
      <c r="C33" s="60" t="str">
        <f t="shared" si="2"/>
        <v>quarta-feira</v>
      </c>
      <c r="D33" s="61">
        <v>31</v>
      </c>
      <c r="E33" s="62">
        <f t="shared" si="6"/>
        <v>0</v>
      </c>
      <c r="F33" s="63">
        <f t="shared" si="0"/>
        <v>0</v>
      </c>
      <c r="G33" s="63">
        <f t="shared" si="7"/>
        <v>0</v>
      </c>
      <c r="H33" s="63">
        <f t="shared" si="1"/>
        <v>0</v>
      </c>
      <c r="I33" s="58"/>
      <c r="J33" s="64" t="str">
        <f t="shared" si="3"/>
        <v>R$ 0,00</v>
      </c>
      <c r="K33" s="52"/>
      <c r="L33" s="26"/>
      <c r="M33" s="65">
        <v>31</v>
      </c>
      <c r="N33" s="63">
        <f t="shared" si="4"/>
        <v>0</v>
      </c>
      <c r="O33" s="66">
        <f t="shared" si="5"/>
        <v>0</v>
      </c>
      <c r="P33" s="28"/>
      <c r="Q33" s="27"/>
      <c r="R33" s="27"/>
      <c r="S33" s="29"/>
      <c r="T33" s="29"/>
    </row>
    <row r="34" spans="2:20" ht="18" customHeight="1" x14ac:dyDescent="0.25">
      <c r="B34" s="51">
        <v>45687</v>
      </c>
      <c r="C34" s="60" t="str">
        <f t="shared" si="2"/>
        <v>quinta-feira</v>
      </c>
      <c r="D34" s="61">
        <v>32</v>
      </c>
      <c r="E34" s="62">
        <f t="shared" si="6"/>
        <v>0</v>
      </c>
      <c r="F34" s="63">
        <f t="shared" si="0"/>
        <v>0</v>
      </c>
      <c r="G34" s="63">
        <f t="shared" si="7"/>
        <v>0</v>
      </c>
      <c r="H34" s="63">
        <f t="shared" si="1"/>
        <v>0</v>
      </c>
      <c r="I34" s="58"/>
      <c r="J34" s="64" t="str">
        <f t="shared" si="3"/>
        <v>R$ 0,00</v>
      </c>
      <c r="K34" s="52"/>
      <c r="L34" s="26"/>
      <c r="M34" s="65">
        <v>32</v>
      </c>
      <c r="N34" s="63">
        <f t="shared" si="4"/>
        <v>0</v>
      </c>
      <c r="O34" s="66">
        <f t="shared" si="5"/>
        <v>0</v>
      </c>
      <c r="P34" s="28"/>
      <c r="Q34" s="27"/>
      <c r="R34" s="27"/>
      <c r="S34" s="29"/>
      <c r="T34" s="29"/>
    </row>
    <row r="35" spans="2:20" ht="18" customHeight="1" x14ac:dyDescent="0.25">
      <c r="B35" s="51">
        <v>45688</v>
      </c>
      <c r="C35" s="60" t="str">
        <f t="shared" si="2"/>
        <v>sexta-feira</v>
      </c>
      <c r="D35" s="61">
        <v>33</v>
      </c>
      <c r="E35" s="62">
        <f t="shared" si="6"/>
        <v>0</v>
      </c>
      <c r="F35" s="63">
        <f t="shared" ref="F35:F62" si="8">E35*$R$3</f>
        <v>0</v>
      </c>
      <c r="G35" s="63">
        <f t="shared" ref="G35:G62" si="9">E35+F35</f>
        <v>0</v>
      </c>
      <c r="H35" s="63">
        <f t="shared" ref="H35:H62" si="10">E35-(E35*$R$4)</f>
        <v>0</v>
      </c>
      <c r="I35" s="58"/>
      <c r="J35" s="64" t="str">
        <f t="shared" si="3"/>
        <v>R$ 0,00</v>
      </c>
      <c r="K35" s="52"/>
      <c r="L35" s="26"/>
      <c r="M35" s="65">
        <v>33</v>
      </c>
      <c r="N35" s="63">
        <f t="shared" si="4"/>
        <v>0</v>
      </c>
      <c r="O35" s="66">
        <f t="shared" si="5"/>
        <v>0</v>
      </c>
      <c r="P35" s="28"/>
      <c r="Q35" s="27"/>
      <c r="R35" s="27"/>
      <c r="S35" s="29"/>
      <c r="T35" s="29"/>
    </row>
    <row r="36" spans="2:20" ht="18" customHeight="1" x14ac:dyDescent="0.25">
      <c r="B36" s="51">
        <v>45689</v>
      </c>
      <c r="C36" s="60" t="str">
        <f t="shared" si="2"/>
        <v>sábado</v>
      </c>
      <c r="D36" s="61">
        <v>34</v>
      </c>
      <c r="E36" s="62">
        <f t="shared" si="6"/>
        <v>0</v>
      </c>
      <c r="F36" s="63">
        <f t="shared" si="8"/>
        <v>0</v>
      </c>
      <c r="G36" s="63">
        <f t="shared" si="9"/>
        <v>0</v>
      </c>
      <c r="H36" s="63">
        <f t="shared" si="10"/>
        <v>0</v>
      </c>
      <c r="I36" s="58"/>
      <c r="J36" s="64" t="str">
        <f t="shared" si="3"/>
        <v>R$ 0,00</v>
      </c>
      <c r="K36" s="52"/>
      <c r="L36" s="26"/>
      <c r="M36" s="65">
        <v>34</v>
      </c>
      <c r="N36" s="63">
        <f t="shared" ref="N36:N62" si="11">IF(I36&gt;0,(I36-K36)*$R$3+(I36-K36),N35*$R$3+N35)</f>
        <v>0</v>
      </c>
      <c r="O36" s="66">
        <f t="shared" ref="O36:O62" si="12">IF(K36&gt;0,(I36-E36)-K36,IF(I36 = 0, 0, I36-E36))</f>
        <v>0</v>
      </c>
      <c r="P36" s="28"/>
      <c r="Q36" s="27"/>
      <c r="R36" s="27"/>
      <c r="S36" s="29"/>
      <c r="T36" s="29"/>
    </row>
    <row r="37" spans="2:20" ht="18" customHeight="1" x14ac:dyDescent="0.25">
      <c r="B37" s="51">
        <v>45690</v>
      </c>
      <c r="C37" s="60" t="str">
        <f t="shared" si="2"/>
        <v>domingo</v>
      </c>
      <c r="D37" s="61">
        <v>35</v>
      </c>
      <c r="E37" s="62">
        <f t="shared" si="6"/>
        <v>0</v>
      </c>
      <c r="F37" s="63">
        <f t="shared" si="8"/>
        <v>0</v>
      </c>
      <c r="G37" s="63">
        <f t="shared" si="9"/>
        <v>0</v>
      </c>
      <c r="H37" s="63">
        <f t="shared" si="10"/>
        <v>0</v>
      </c>
      <c r="I37" s="58"/>
      <c r="J37" s="64" t="str">
        <f t="shared" si="3"/>
        <v>R$ 0,00</v>
      </c>
      <c r="K37" s="52"/>
      <c r="L37" s="26"/>
      <c r="M37" s="65">
        <v>35</v>
      </c>
      <c r="N37" s="63">
        <f t="shared" si="11"/>
        <v>0</v>
      </c>
      <c r="O37" s="66">
        <f t="shared" si="12"/>
        <v>0</v>
      </c>
      <c r="P37" s="28"/>
      <c r="Q37" s="27"/>
      <c r="R37" s="27"/>
      <c r="S37" s="29"/>
      <c r="T37" s="29"/>
    </row>
    <row r="38" spans="2:20" ht="18" customHeight="1" x14ac:dyDescent="0.25">
      <c r="B38" s="51">
        <v>45691</v>
      </c>
      <c r="C38" s="60" t="str">
        <f t="shared" si="2"/>
        <v>segunda-feira</v>
      </c>
      <c r="D38" s="61">
        <v>36</v>
      </c>
      <c r="E38" s="62">
        <f t="shared" si="6"/>
        <v>0</v>
      </c>
      <c r="F38" s="63">
        <f t="shared" si="8"/>
        <v>0</v>
      </c>
      <c r="G38" s="63">
        <f t="shared" si="9"/>
        <v>0</v>
      </c>
      <c r="H38" s="63">
        <f t="shared" si="10"/>
        <v>0</v>
      </c>
      <c r="I38" s="58"/>
      <c r="J38" s="64" t="str">
        <f t="shared" si="3"/>
        <v>R$ 0,00</v>
      </c>
      <c r="K38" s="52"/>
      <c r="L38" s="26"/>
      <c r="M38" s="65">
        <v>36</v>
      </c>
      <c r="N38" s="63">
        <f t="shared" si="11"/>
        <v>0</v>
      </c>
      <c r="O38" s="66">
        <f t="shared" si="12"/>
        <v>0</v>
      </c>
      <c r="P38" s="28"/>
      <c r="Q38" s="27"/>
      <c r="R38" s="27"/>
      <c r="S38" s="29"/>
      <c r="T38" s="29"/>
    </row>
    <row r="39" spans="2:20" ht="18" customHeight="1" x14ac:dyDescent="0.25">
      <c r="B39" s="51">
        <v>45692</v>
      </c>
      <c r="C39" s="60" t="str">
        <f t="shared" si="2"/>
        <v>terça-feira</v>
      </c>
      <c r="D39" s="61">
        <v>37</v>
      </c>
      <c r="E39" s="62">
        <f t="shared" si="6"/>
        <v>0</v>
      </c>
      <c r="F39" s="63">
        <f t="shared" si="8"/>
        <v>0</v>
      </c>
      <c r="G39" s="63">
        <f t="shared" si="9"/>
        <v>0</v>
      </c>
      <c r="H39" s="63">
        <f t="shared" si="10"/>
        <v>0</v>
      </c>
      <c r="I39" s="58"/>
      <c r="J39" s="64" t="str">
        <f t="shared" si="3"/>
        <v>R$ 0,00</v>
      </c>
      <c r="K39" s="52"/>
      <c r="L39" s="26"/>
      <c r="M39" s="65">
        <v>37</v>
      </c>
      <c r="N39" s="63">
        <f t="shared" si="11"/>
        <v>0</v>
      </c>
      <c r="O39" s="66">
        <f t="shared" si="12"/>
        <v>0</v>
      </c>
      <c r="P39" s="28"/>
      <c r="Q39" s="27"/>
      <c r="R39" s="27"/>
      <c r="S39" s="29"/>
      <c r="T39" s="29"/>
    </row>
    <row r="40" spans="2:20" ht="18" customHeight="1" x14ac:dyDescent="0.25">
      <c r="B40" s="51">
        <v>45693</v>
      </c>
      <c r="C40" s="60" t="str">
        <f t="shared" si="2"/>
        <v>quarta-feira</v>
      </c>
      <c r="D40" s="61">
        <v>38</v>
      </c>
      <c r="E40" s="62">
        <f t="shared" si="6"/>
        <v>0</v>
      </c>
      <c r="F40" s="63">
        <f t="shared" si="8"/>
        <v>0</v>
      </c>
      <c r="G40" s="63">
        <f t="shared" si="9"/>
        <v>0</v>
      </c>
      <c r="H40" s="63">
        <f t="shared" si="10"/>
        <v>0</v>
      </c>
      <c r="I40" s="58"/>
      <c r="J40" s="64" t="str">
        <f t="shared" si="3"/>
        <v>R$ 0,00</v>
      </c>
      <c r="K40" s="52"/>
      <c r="L40" s="26"/>
      <c r="M40" s="65">
        <v>38</v>
      </c>
      <c r="N40" s="63">
        <f t="shared" si="11"/>
        <v>0</v>
      </c>
      <c r="O40" s="66">
        <f t="shared" si="12"/>
        <v>0</v>
      </c>
      <c r="P40" s="28"/>
      <c r="Q40" s="27"/>
      <c r="R40" s="27"/>
      <c r="S40" s="29"/>
      <c r="T40" s="29"/>
    </row>
    <row r="41" spans="2:20" ht="18" customHeight="1" x14ac:dyDescent="0.25">
      <c r="B41" s="51">
        <v>45694</v>
      </c>
      <c r="C41" s="60" t="str">
        <f t="shared" si="2"/>
        <v>quinta-feira</v>
      </c>
      <c r="D41" s="61">
        <v>39</v>
      </c>
      <c r="E41" s="62">
        <f t="shared" si="6"/>
        <v>0</v>
      </c>
      <c r="F41" s="63">
        <f t="shared" si="8"/>
        <v>0</v>
      </c>
      <c r="G41" s="63">
        <f t="shared" si="9"/>
        <v>0</v>
      </c>
      <c r="H41" s="63">
        <f t="shared" si="10"/>
        <v>0</v>
      </c>
      <c r="I41" s="58"/>
      <c r="J41" s="64" t="str">
        <f t="shared" si="3"/>
        <v>R$ 0,00</v>
      </c>
      <c r="K41" s="52"/>
      <c r="L41" s="26"/>
      <c r="M41" s="65">
        <v>39</v>
      </c>
      <c r="N41" s="63">
        <f t="shared" si="11"/>
        <v>0</v>
      </c>
      <c r="O41" s="66">
        <f t="shared" si="12"/>
        <v>0</v>
      </c>
      <c r="P41" s="28"/>
      <c r="Q41" s="27"/>
      <c r="R41" s="27"/>
      <c r="S41" s="29"/>
      <c r="T41" s="29"/>
    </row>
    <row r="42" spans="2:20" ht="18" customHeight="1" x14ac:dyDescent="0.25">
      <c r="B42" s="51">
        <v>45695</v>
      </c>
      <c r="C42" s="60" t="str">
        <f t="shared" si="2"/>
        <v>sexta-feira</v>
      </c>
      <c r="D42" s="61">
        <v>40</v>
      </c>
      <c r="E42" s="62">
        <f t="shared" si="6"/>
        <v>0</v>
      </c>
      <c r="F42" s="63">
        <f t="shared" si="8"/>
        <v>0</v>
      </c>
      <c r="G42" s="63">
        <f t="shared" si="9"/>
        <v>0</v>
      </c>
      <c r="H42" s="63">
        <f t="shared" si="10"/>
        <v>0</v>
      </c>
      <c r="I42" s="58"/>
      <c r="J42" s="64" t="str">
        <f t="shared" si="3"/>
        <v>R$ 0,00</v>
      </c>
      <c r="K42" s="52"/>
      <c r="L42" s="26"/>
      <c r="M42" s="65">
        <v>40</v>
      </c>
      <c r="N42" s="63">
        <f t="shared" si="11"/>
        <v>0</v>
      </c>
      <c r="O42" s="66">
        <f t="shared" si="12"/>
        <v>0</v>
      </c>
      <c r="P42" s="28"/>
      <c r="Q42" s="27"/>
      <c r="R42" s="27"/>
      <c r="S42" s="29"/>
      <c r="T42" s="29"/>
    </row>
    <row r="43" spans="2:20" ht="18" customHeight="1" x14ac:dyDescent="0.25">
      <c r="B43" s="51">
        <v>45696</v>
      </c>
      <c r="C43" s="60" t="str">
        <f t="shared" si="2"/>
        <v>sábado</v>
      </c>
      <c r="D43" s="61">
        <v>41</v>
      </c>
      <c r="E43" s="62">
        <f t="shared" si="6"/>
        <v>0</v>
      </c>
      <c r="F43" s="63">
        <f t="shared" si="8"/>
        <v>0</v>
      </c>
      <c r="G43" s="63">
        <f t="shared" si="9"/>
        <v>0</v>
      </c>
      <c r="H43" s="63">
        <f t="shared" si="10"/>
        <v>0</v>
      </c>
      <c r="I43" s="58"/>
      <c r="J43" s="64" t="str">
        <f t="shared" si="3"/>
        <v>R$ 0,00</v>
      </c>
      <c r="K43" s="52"/>
      <c r="L43" s="26"/>
      <c r="M43" s="65">
        <v>41</v>
      </c>
      <c r="N43" s="63">
        <f t="shared" si="11"/>
        <v>0</v>
      </c>
      <c r="O43" s="66">
        <f t="shared" si="12"/>
        <v>0</v>
      </c>
      <c r="P43" s="28"/>
      <c r="Q43" s="27"/>
      <c r="R43" s="27"/>
      <c r="S43" s="29"/>
      <c r="T43" s="29"/>
    </row>
    <row r="44" spans="2:20" ht="18" customHeight="1" x14ac:dyDescent="0.25">
      <c r="B44" s="51">
        <v>45697</v>
      </c>
      <c r="C44" s="60" t="str">
        <f t="shared" si="2"/>
        <v>domingo</v>
      </c>
      <c r="D44" s="61">
        <v>42</v>
      </c>
      <c r="E44" s="62">
        <f t="shared" si="6"/>
        <v>0</v>
      </c>
      <c r="F44" s="63">
        <f t="shared" si="8"/>
        <v>0</v>
      </c>
      <c r="G44" s="63">
        <f t="shared" si="9"/>
        <v>0</v>
      </c>
      <c r="H44" s="63">
        <f t="shared" si="10"/>
        <v>0</v>
      </c>
      <c r="I44" s="58"/>
      <c r="J44" s="64" t="str">
        <f t="shared" si="3"/>
        <v>R$ 0,00</v>
      </c>
      <c r="K44" s="52"/>
      <c r="L44" s="26"/>
      <c r="M44" s="65">
        <v>42</v>
      </c>
      <c r="N44" s="63">
        <f t="shared" si="11"/>
        <v>0</v>
      </c>
      <c r="O44" s="66">
        <f t="shared" si="12"/>
        <v>0</v>
      </c>
      <c r="P44" s="28"/>
      <c r="Q44" s="27"/>
      <c r="R44" s="27"/>
      <c r="S44" s="29"/>
      <c r="T44" s="29"/>
    </row>
    <row r="45" spans="2:20" ht="18" customHeight="1" x14ac:dyDescent="0.25">
      <c r="B45" s="51">
        <v>45698</v>
      </c>
      <c r="C45" s="60" t="str">
        <f t="shared" si="2"/>
        <v>segunda-feira</v>
      </c>
      <c r="D45" s="61">
        <v>43</v>
      </c>
      <c r="E45" s="62">
        <f t="shared" si="6"/>
        <v>0</v>
      </c>
      <c r="F45" s="63">
        <f t="shared" si="8"/>
        <v>0</v>
      </c>
      <c r="G45" s="63">
        <f t="shared" si="9"/>
        <v>0</v>
      </c>
      <c r="H45" s="63">
        <f t="shared" si="10"/>
        <v>0</v>
      </c>
      <c r="I45" s="58"/>
      <c r="J45" s="64" t="str">
        <f t="shared" si="3"/>
        <v>R$ 0,00</v>
      </c>
      <c r="K45" s="52"/>
      <c r="L45" s="26"/>
      <c r="M45" s="65">
        <v>43</v>
      </c>
      <c r="N45" s="63">
        <f t="shared" si="11"/>
        <v>0</v>
      </c>
      <c r="O45" s="66">
        <f t="shared" si="12"/>
        <v>0</v>
      </c>
      <c r="P45" s="28"/>
      <c r="Q45" s="27"/>
      <c r="R45" s="27"/>
      <c r="S45" s="29"/>
      <c r="T45" s="29"/>
    </row>
    <row r="46" spans="2:20" ht="18" customHeight="1" x14ac:dyDescent="0.25">
      <c r="B46" s="51">
        <v>45699</v>
      </c>
      <c r="C46" s="60" t="str">
        <f t="shared" si="2"/>
        <v>terça-feira</v>
      </c>
      <c r="D46" s="61">
        <v>44</v>
      </c>
      <c r="E46" s="62">
        <f t="shared" si="6"/>
        <v>0</v>
      </c>
      <c r="F46" s="63">
        <f t="shared" si="8"/>
        <v>0</v>
      </c>
      <c r="G46" s="63">
        <f t="shared" si="9"/>
        <v>0</v>
      </c>
      <c r="H46" s="63">
        <f t="shared" si="10"/>
        <v>0</v>
      </c>
      <c r="I46" s="58"/>
      <c r="J46" s="64" t="str">
        <f t="shared" si="3"/>
        <v>R$ 0,00</v>
      </c>
      <c r="K46" s="52"/>
      <c r="L46" s="26"/>
      <c r="M46" s="65">
        <v>44</v>
      </c>
      <c r="N46" s="63">
        <f t="shared" si="11"/>
        <v>0</v>
      </c>
      <c r="O46" s="66">
        <f t="shared" si="12"/>
        <v>0</v>
      </c>
      <c r="P46" s="28"/>
      <c r="Q46" s="27"/>
      <c r="R46" s="27"/>
      <c r="S46" s="29"/>
      <c r="T46" s="29"/>
    </row>
    <row r="47" spans="2:20" ht="18" customHeight="1" x14ac:dyDescent="0.25">
      <c r="B47" s="51">
        <v>45700</v>
      </c>
      <c r="C47" s="60" t="str">
        <f t="shared" si="2"/>
        <v>quarta-feira</v>
      </c>
      <c r="D47" s="61">
        <v>45</v>
      </c>
      <c r="E47" s="62">
        <f t="shared" si="6"/>
        <v>0</v>
      </c>
      <c r="F47" s="63">
        <f t="shared" si="8"/>
        <v>0</v>
      </c>
      <c r="G47" s="63">
        <f t="shared" si="9"/>
        <v>0</v>
      </c>
      <c r="H47" s="63">
        <f t="shared" si="10"/>
        <v>0</v>
      </c>
      <c r="I47" s="58"/>
      <c r="J47" s="64" t="str">
        <f t="shared" si="3"/>
        <v>R$ 0,00</v>
      </c>
      <c r="K47" s="52"/>
      <c r="L47" s="26"/>
      <c r="M47" s="65">
        <v>45</v>
      </c>
      <c r="N47" s="63">
        <f t="shared" si="11"/>
        <v>0</v>
      </c>
      <c r="O47" s="66">
        <f t="shared" si="12"/>
        <v>0</v>
      </c>
      <c r="P47" s="28"/>
      <c r="Q47" s="27"/>
      <c r="R47" s="27"/>
      <c r="S47" s="29"/>
      <c r="T47" s="29"/>
    </row>
    <row r="48" spans="2:20" ht="18" customHeight="1" x14ac:dyDescent="0.25">
      <c r="B48" s="51">
        <v>45701</v>
      </c>
      <c r="C48" s="60" t="str">
        <f t="shared" si="2"/>
        <v>quinta-feira</v>
      </c>
      <c r="D48" s="61">
        <v>46</v>
      </c>
      <c r="E48" s="62">
        <f t="shared" si="6"/>
        <v>0</v>
      </c>
      <c r="F48" s="63">
        <f t="shared" si="8"/>
        <v>0</v>
      </c>
      <c r="G48" s="63">
        <f t="shared" si="9"/>
        <v>0</v>
      </c>
      <c r="H48" s="63">
        <f t="shared" si="10"/>
        <v>0</v>
      </c>
      <c r="I48" s="58"/>
      <c r="J48" s="64" t="str">
        <f t="shared" si="3"/>
        <v>R$ 0,00</v>
      </c>
      <c r="K48" s="52"/>
      <c r="L48" s="26"/>
      <c r="M48" s="65">
        <v>46</v>
      </c>
      <c r="N48" s="63">
        <f t="shared" si="11"/>
        <v>0</v>
      </c>
      <c r="O48" s="66">
        <f t="shared" si="12"/>
        <v>0</v>
      </c>
      <c r="P48" s="28"/>
      <c r="Q48" s="27"/>
      <c r="R48" s="27"/>
      <c r="S48" s="29"/>
      <c r="T48" s="29"/>
    </row>
    <row r="49" spans="2:20" ht="18" customHeight="1" x14ac:dyDescent="0.25">
      <c r="B49" s="51">
        <v>45702</v>
      </c>
      <c r="C49" s="60" t="str">
        <f t="shared" si="2"/>
        <v>sexta-feira</v>
      </c>
      <c r="D49" s="61">
        <v>47</v>
      </c>
      <c r="E49" s="62">
        <f t="shared" si="6"/>
        <v>0</v>
      </c>
      <c r="F49" s="63">
        <f t="shared" si="8"/>
        <v>0</v>
      </c>
      <c r="G49" s="63">
        <f t="shared" si="9"/>
        <v>0</v>
      </c>
      <c r="H49" s="63">
        <f t="shared" si="10"/>
        <v>0</v>
      </c>
      <c r="I49" s="58"/>
      <c r="J49" s="64" t="str">
        <f t="shared" si="3"/>
        <v>R$ 0,00</v>
      </c>
      <c r="K49" s="52"/>
      <c r="L49" s="26"/>
      <c r="M49" s="65">
        <v>47</v>
      </c>
      <c r="N49" s="63">
        <f t="shared" si="11"/>
        <v>0</v>
      </c>
      <c r="O49" s="66">
        <f t="shared" si="12"/>
        <v>0</v>
      </c>
      <c r="P49" s="28"/>
      <c r="Q49" s="27"/>
      <c r="R49" s="27"/>
      <c r="S49" s="29"/>
      <c r="T49" s="29"/>
    </row>
    <row r="50" spans="2:20" ht="18" customHeight="1" x14ac:dyDescent="0.25">
      <c r="B50" s="51">
        <v>45703</v>
      </c>
      <c r="C50" s="60" t="str">
        <f t="shared" si="2"/>
        <v>sábado</v>
      </c>
      <c r="D50" s="61">
        <v>48</v>
      </c>
      <c r="E50" s="62">
        <f t="shared" si="6"/>
        <v>0</v>
      </c>
      <c r="F50" s="63">
        <f t="shared" si="8"/>
        <v>0</v>
      </c>
      <c r="G50" s="63">
        <f t="shared" si="9"/>
        <v>0</v>
      </c>
      <c r="H50" s="63">
        <f t="shared" si="10"/>
        <v>0</v>
      </c>
      <c r="I50" s="58"/>
      <c r="J50" s="64" t="str">
        <f t="shared" si="3"/>
        <v>R$ 0,00</v>
      </c>
      <c r="K50" s="52"/>
      <c r="L50" s="26"/>
      <c r="M50" s="65">
        <v>48</v>
      </c>
      <c r="N50" s="63">
        <f t="shared" si="11"/>
        <v>0</v>
      </c>
      <c r="O50" s="66">
        <f t="shared" si="12"/>
        <v>0</v>
      </c>
      <c r="P50" s="28"/>
      <c r="Q50" s="27"/>
      <c r="R50" s="27"/>
      <c r="S50" s="29"/>
      <c r="T50" s="29"/>
    </row>
    <row r="51" spans="2:20" ht="18" customHeight="1" x14ac:dyDescent="0.25">
      <c r="B51" s="51">
        <v>45704</v>
      </c>
      <c r="C51" s="60" t="str">
        <f t="shared" si="2"/>
        <v>domingo</v>
      </c>
      <c r="D51" s="61">
        <v>49</v>
      </c>
      <c r="E51" s="62">
        <f t="shared" si="6"/>
        <v>0</v>
      </c>
      <c r="F51" s="63">
        <f t="shared" si="8"/>
        <v>0</v>
      </c>
      <c r="G51" s="63">
        <f t="shared" si="9"/>
        <v>0</v>
      </c>
      <c r="H51" s="63">
        <f t="shared" si="10"/>
        <v>0</v>
      </c>
      <c r="I51" s="58"/>
      <c r="J51" s="64" t="str">
        <f t="shared" si="3"/>
        <v>R$ 0,00</v>
      </c>
      <c r="K51" s="52"/>
      <c r="L51" s="26"/>
      <c r="M51" s="65">
        <v>49</v>
      </c>
      <c r="N51" s="63">
        <f t="shared" si="11"/>
        <v>0</v>
      </c>
      <c r="O51" s="66">
        <f t="shared" si="12"/>
        <v>0</v>
      </c>
      <c r="P51" s="28"/>
      <c r="Q51" s="27"/>
      <c r="R51" s="27"/>
      <c r="S51" s="29"/>
      <c r="T51" s="29"/>
    </row>
    <row r="52" spans="2:20" ht="18" customHeight="1" x14ac:dyDescent="0.25">
      <c r="B52" s="51">
        <v>45705</v>
      </c>
      <c r="C52" s="60" t="str">
        <f t="shared" si="2"/>
        <v>segunda-feira</v>
      </c>
      <c r="D52" s="61">
        <v>50</v>
      </c>
      <c r="E52" s="62">
        <f t="shared" si="6"/>
        <v>0</v>
      </c>
      <c r="F52" s="63">
        <f t="shared" si="8"/>
        <v>0</v>
      </c>
      <c r="G52" s="63">
        <f t="shared" si="9"/>
        <v>0</v>
      </c>
      <c r="H52" s="63">
        <f t="shared" si="10"/>
        <v>0</v>
      </c>
      <c r="I52" s="58"/>
      <c r="J52" s="64" t="str">
        <f t="shared" si="3"/>
        <v>R$ 0,00</v>
      </c>
      <c r="K52" s="52"/>
      <c r="L52" s="26"/>
      <c r="M52" s="65">
        <v>50</v>
      </c>
      <c r="N52" s="63">
        <f t="shared" si="11"/>
        <v>0</v>
      </c>
      <c r="O52" s="66">
        <f t="shared" si="12"/>
        <v>0</v>
      </c>
      <c r="P52" s="28"/>
      <c r="Q52" s="27"/>
      <c r="R52" s="27"/>
      <c r="S52" s="29"/>
      <c r="T52" s="29"/>
    </row>
    <row r="53" spans="2:20" ht="18" customHeight="1" x14ac:dyDescent="0.25">
      <c r="B53" s="51">
        <v>45706</v>
      </c>
      <c r="C53" s="60" t="str">
        <f t="shared" si="2"/>
        <v>terça-feira</v>
      </c>
      <c r="D53" s="61">
        <v>51</v>
      </c>
      <c r="E53" s="62">
        <f t="shared" si="6"/>
        <v>0</v>
      </c>
      <c r="F53" s="63">
        <f t="shared" si="8"/>
        <v>0</v>
      </c>
      <c r="G53" s="63">
        <f t="shared" si="9"/>
        <v>0</v>
      </c>
      <c r="H53" s="63">
        <f t="shared" si="10"/>
        <v>0</v>
      </c>
      <c r="I53" s="58"/>
      <c r="J53" s="64" t="str">
        <f t="shared" si="3"/>
        <v>R$ 0,00</v>
      </c>
      <c r="K53" s="52"/>
      <c r="L53" s="26"/>
      <c r="M53" s="65">
        <v>51</v>
      </c>
      <c r="N53" s="63">
        <f t="shared" si="11"/>
        <v>0</v>
      </c>
      <c r="O53" s="66">
        <f t="shared" si="12"/>
        <v>0</v>
      </c>
      <c r="P53" s="28"/>
      <c r="Q53" s="27"/>
      <c r="R53" s="27"/>
      <c r="S53" s="29"/>
      <c r="T53" s="29"/>
    </row>
    <row r="54" spans="2:20" ht="18" customHeight="1" x14ac:dyDescent="0.25">
      <c r="B54" s="51">
        <v>45707</v>
      </c>
      <c r="C54" s="60" t="str">
        <f t="shared" si="2"/>
        <v>quarta-feira</v>
      </c>
      <c r="D54" s="61">
        <v>52</v>
      </c>
      <c r="E54" s="62">
        <f t="shared" si="6"/>
        <v>0</v>
      </c>
      <c r="F54" s="63">
        <f t="shared" si="8"/>
        <v>0</v>
      </c>
      <c r="G54" s="63">
        <f t="shared" si="9"/>
        <v>0</v>
      </c>
      <c r="H54" s="63">
        <f t="shared" si="10"/>
        <v>0</v>
      </c>
      <c r="I54" s="58"/>
      <c r="J54" s="64" t="str">
        <f t="shared" si="3"/>
        <v>R$ 0,00</v>
      </c>
      <c r="K54" s="52"/>
      <c r="L54" s="26"/>
      <c r="M54" s="65">
        <v>52</v>
      </c>
      <c r="N54" s="63">
        <f t="shared" si="11"/>
        <v>0</v>
      </c>
      <c r="O54" s="66">
        <f t="shared" si="12"/>
        <v>0</v>
      </c>
      <c r="P54" s="28"/>
      <c r="Q54" s="27"/>
      <c r="R54" s="27"/>
      <c r="S54" s="29"/>
      <c r="T54" s="29"/>
    </row>
    <row r="55" spans="2:20" ht="18" customHeight="1" x14ac:dyDescent="0.25">
      <c r="B55" s="51">
        <v>45708</v>
      </c>
      <c r="C55" s="60" t="str">
        <f t="shared" si="2"/>
        <v>quinta-feira</v>
      </c>
      <c r="D55" s="61">
        <v>53</v>
      </c>
      <c r="E55" s="62">
        <f t="shared" si="6"/>
        <v>0</v>
      </c>
      <c r="F55" s="63">
        <f t="shared" si="8"/>
        <v>0</v>
      </c>
      <c r="G55" s="63">
        <f t="shared" si="9"/>
        <v>0</v>
      </c>
      <c r="H55" s="63">
        <f t="shared" si="10"/>
        <v>0</v>
      </c>
      <c r="I55" s="58"/>
      <c r="J55" s="64" t="str">
        <f t="shared" si="3"/>
        <v>R$ 0,00</v>
      </c>
      <c r="K55" s="52"/>
      <c r="L55" s="26"/>
      <c r="M55" s="65">
        <v>53</v>
      </c>
      <c r="N55" s="63">
        <f t="shared" si="11"/>
        <v>0</v>
      </c>
      <c r="O55" s="66">
        <f t="shared" si="12"/>
        <v>0</v>
      </c>
      <c r="P55" s="28"/>
      <c r="Q55" s="27"/>
      <c r="R55" s="27"/>
      <c r="S55" s="29"/>
      <c r="T55" s="29"/>
    </row>
    <row r="56" spans="2:20" ht="18" customHeight="1" x14ac:dyDescent="0.25">
      <c r="B56" s="51">
        <v>45709</v>
      </c>
      <c r="C56" s="60" t="str">
        <f t="shared" si="2"/>
        <v>sexta-feira</v>
      </c>
      <c r="D56" s="61">
        <v>54</v>
      </c>
      <c r="E56" s="62">
        <f t="shared" si="6"/>
        <v>0</v>
      </c>
      <c r="F56" s="63">
        <f t="shared" si="8"/>
        <v>0</v>
      </c>
      <c r="G56" s="63">
        <f t="shared" si="9"/>
        <v>0</v>
      </c>
      <c r="H56" s="63">
        <f t="shared" si="10"/>
        <v>0</v>
      </c>
      <c r="I56" s="58"/>
      <c r="J56" s="64" t="str">
        <f t="shared" si="3"/>
        <v>R$ 0,00</v>
      </c>
      <c r="K56" s="52"/>
      <c r="L56" s="26"/>
      <c r="M56" s="65">
        <v>54</v>
      </c>
      <c r="N56" s="63">
        <f t="shared" si="11"/>
        <v>0</v>
      </c>
      <c r="O56" s="66">
        <f t="shared" si="12"/>
        <v>0</v>
      </c>
      <c r="P56" s="28"/>
      <c r="Q56" s="27"/>
      <c r="R56" s="27"/>
      <c r="S56" s="29"/>
      <c r="T56" s="29"/>
    </row>
    <row r="57" spans="2:20" ht="18" customHeight="1" x14ac:dyDescent="0.25">
      <c r="B57" s="51">
        <v>45710</v>
      </c>
      <c r="C57" s="60" t="str">
        <f t="shared" si="2"/>
        <v>sábado</v>
      </c>
      <c r="D57" s="61">
        <v>55</v>
      </c>
      <c r="E57" s="62">
        <f t="shared" si="6"/>
        <v>0</v>
      </c>
      <c r="F57" s="63">
        <f t="shared" si="8"/>
        <v>0</v>
      </c>
      <c r="G57" s="63">
        <f t="shared" si="9"/>
        <v>0</v>
      </c>
      <c r="H57" s="63">
        <f t="shared" si="10"/>
        <v>0</v>
      </c>
      <c r="I57" s="58"/>
      <c r="J57" s="64" t="str">
        <f t="shared" si="3"/>
        <v>R$ 0,00</v>
      </c>
      <c r="K57" s="52"/>
      <c r="L57" s="26"/>
      <c r="M57" s="65">
        <v>55</v>
      </c>
      <c r="N57" s="63">
        <f t="shared" si="11"/>
        <v>0</v>
      </c>
      <c r="O57" s="66">
        <f t="shared" si="12"/>
        <v>0</v>
      </c>
      <c r="P57" s="28"/>
      <c r="Q57" s="27"/>
      <c r="R57" s="27"/>
      <c r="S57" s="29"/>
      <c r="T57" s="29"/>
    </row>
    <row r="58" spans="2:20" ht="18" customHeight="1" x14ac:dyDescent="0.25">
      <c r="B58" s="51">
        <v>45711</v>
      </c>
      <c r="C58" s="60" t="str">
        <f t="shared" si="2"/>
        <v>domingo</v>
      </c>
      <c r="D58" s="61">
        <v>56</v>
      </c>
      <c r="E58" s="62">
        <f t="shared" si="6"/>
        <v>0</v>
      </c>
      <c r="F58" s="63">
        <f t="shared" si="8"/>
        <v>0</v>
      </c>
      <c r="G58" s="63">
        <f t="shared" si="9"/>
        <v>0</v>
      </c>
      <c r="H58" s="63">
        <f t="shared" si="10"/>
        <v>0</v>
      </c>
      <c r="I58" s="58"/>
      <c r="J58" s="64" t="str">
        <f t="shared" si="3"/>
        <v>R$ 0,00</v>
      </c>
      <c r="K58" s="52"/>
      <c r="L58" s="26"/>
      <c r="M58" s="65">
        <v>56</v>
      </c>
      <c r="N58" s="63">
        <f t="shared" si="11"/>
        <v>0</v>
      </c>
      <c r="O58" s="66">
        <f t="shared" si="12"/>
        <v>0</v>
      </c>
      <c r="P58" s="28"/>
      <c r="Q58" s="27"/>
      <c r="R58" s="27"/>
      <c r="S58" s="29"/>
      <c r="T58" s="29"/>
    </row>
    <row r="59" spans="2:20" ht="18" customHeight="1" x14ac:dyDescent="0.25">
      <c r="B59" s="51">
        <v>45712</v>
      </c>
      <c r="C59" s="60" t="str">
        <f t="shared" si="2"/>
        <v>segunda-feira</v>
      </c>
      <c r="D59" s="61">
        <v>57</v>
      </c>
      <c r="E59" s="62">
        <f t="shared" si="6"/>
        <v>0</v>
      </c>
      <c r="F59" s="63">
        <f t="shared" si="8"/>
        <v>0</v>
      </c>
      <c r="G59" s="63">
        <f t="shared" si="9"/>
        <v>0</v>
      </c>
      <c r="H59" s="63">
        <f t="shared" si="10"/>
        <v>0</v>
      </c>
      <c r="I59" s="58"/>
      <c r="J59" s="64" t="str">
        <f t="shared" si="3"/>
        <v>R$ 0,00</v>
      </c>
      <c r="K59" s="52"/>
      <c r="L59" s="26"/>
      <c r="M59" s="65">
        <v>57</v>
      </c>
      <c r="N59" s="63">
        <f t="shared" si="11"/>
        <v>0</v>
      </c>
      <c r="O59" s="66">
        <f t="shared" si="12"/>
        <v>0</v>
      </c>
      <c r="P59" s="28"/>
      <c r="Q59" s="27"/>
      <c r="R59" s="27"/>
      <c r="S59" s="29"/>
      <c r="T59" s="29"/>
    </row>
    <row r="60" spans="2:20" ht="18" customHeight="1" x14ac:dyDescent="0.25">
      <c r="B60" s="51">
        <v>45713</v>
      </c>
      <c r="C60" s="60" t="str">
        <f t="shared" si="2"/>
        <v>terça-feira</v>
      </c>
      <c r="D60" s="61">
        <v>58</v>
      </c>
      <c r="E60" s="62">
        <f t="shared" si="6"/>
        <v>0</v>
      </c>
      <c r="F60" s="63">
        <f t="shared" si="8"/>
        <v>0</v>
      </c>
      <c r="G60" s="63">
        <f t="shared" si="9"/>
        <v>0</v>
      </c>
      <c r="H60" s="63">
        <f t="shared" si="10"/>
        <v>0</v>
      </c>
      <c r="I60" s="58"/>
      <c r="J60" s="64" t="str">
        <f t="shared" si="3"/>
        <v>R$ 0,00</v>
      </c>
      <c r="K60" s="52"/>
      <c r="L60" s="26"/>
      <c r="M60" s="65">
        <v>58</v>
      </c>
      <c r="N60" s="63">
        <f t="shared" si="11"/>
        <v>0</v>
      </c>
      <c r="O60" s="66">
        <f t="shared" si="12"/>
        <v>0</v>
      </c>
      <c r="P60" s="28"/>
      <c r="Q60" s="27"/>
      <c r="R60" s="27"/>
      <c r="S60" s="29"/>
      <c r="T60" s="29"/>
    </row>
    <row r="61" spans="2:20" ht="18" customHeight="1" x14ac:dyDescent="0.25">
      <c r="B61" s="51">
        <v>45714</v>
      </c>
      <c r="C61" s="60" t="str">
        <f t="shared" si="2"/>
        <v>quarta-feira</v>
      </c>
      <c r="D61" s="61">
        <v>59</v>
      </c>
      <c r="E61" s="62">
        <f t="shared" si="6"/>
        <v>0</v>
      </c>
      <c r="F61" s="63">
        <f t="shared" si="8"/>
        <v>0</v>
      </c>
      <c r="G61" s="63">
        <f t="shared" si="9"/>
        <v>0</v>
      </c>
      <c r="H61" s="63">
        <f t="shared" si="10"/>
        <v>0</v>
      </c>
      <c r="I61" s="58"/>
      <c r="J61" s="64" t="str">
        <f t="shared" si="3"/>
        <v>R$ 0,00</v>
      </c>
      <c r="K61" s="52"/>
      <c r="L61" s="26"/>
      <c r="M61" s="65">
        <v>59</v>
      </c>
      <c r="N61" s="63">
        <f t="shared" si="11"/>
        <v>0</v>
      </c>
      <c r="O61" s="66">
        <f t="shared" si="12"/>
        <v>0</v>
      </c>
      <c r="P61" s="28"/>
      <c r="Q61" s="27"/>
      <c r="R61" s="27"/>
      <c r="S61" s="29"/>
      <c r="T61" s="29"/>
    </row>
    <row r="62" spans="2:20" ht="18" customHeight="1" x14ac:dyDescent="0.25">
      <c r="B62" s="51">
        <v>45715</v>
      </c>
      <c r="C62" s="60" t="str">
        <f t="shared" si="2"/>
        <v>quinta-feira</v>
      </c>
      <c r="D62" s="61">
        <v>60</v>
      </c>
      <c r="E62" s="62">
        <f t="shared" si="6"/>
        <v>0</v>
      </c>
      <c r="F62" s="63">
        <f t="shared" si="8"/>
        <v>0</v>
      </c>
      <c r="G62" s="63">
        <f t="shared" si="9"/>
        <v>0</v>
      </c>
      <c r="H62" s="63">
        <f t="shared" si="10"/>
        <v>0</v>
      </c>
      <c r="I62" s="58"/>
      <c r="J62" s="64" t="str">
        <f t="shared" si="3"/>
        <v>R$ 0,00</v>
      </c>
      <c r="K62" s="52"/>
      <c r="L62" s="26"/>
      <c r="M62" s="65">
        <v>60</v>
      </c>
      <c r="N62" s="63">
        <f t="shared" si="11"/>
        <v>0</v>
      </c>
      <c r="O62" s="66">
        <f t="shared" si="12"/>
        <v>0</v>
      </c>
      <c r="P62" s="28"/>
      <c r="Q62" s="27"/>
      <c r="R62" s="27"/>
      <c r="S62" s="29"/>
      <c r="T62" s="29"/>
    </row>
    <row r="63" spans="2:20" ht="18" customHeight="1" x14ac:dyDescent="0.25">
      <c r="D63" s="3"/>
      <c r="E63" s="4"/>
      <c r="F63" s="5"/>
      <c r="G63" s="6"/>
      <c r="H63" s="7"/>
      <c r="I63" s="8"/>
      <c r="J63" s="9"/>
      <c r="K63" s="9"/>
      <c r="L63" s="3"/>
      <c r="M63" s="10"/>
      <c r="N63" s="11"/>
      <c r="O63" s="11"/>
      <c r="P63" s="12"/>
      <c r="Q63" s="11"/>
      <c r="R63" s="80"/>
      <c r="S63" s="81"/>
      <c r="T63" s="13"/>
    </row>
    <row r="64" spans="2:20" ht="18" customHeight="1" x14ac:dyDescent="0.25">
      <c r="D64" s="3"/>
      <c r="E64" s="4"/>
      <c r="F64" s="5"/>
      <c r="G64" s="6"/>
      <c r="H64" s="7"/>
      <c r="I64" s="8"/>
      <c r="J64" s="9"/>
      <c r="K64" s="9"/>
      <c r="L64" s="3"/>
      <c r="M64" s="10"/>
      <c r="N64" s="11"/>
      <c r="O64" s="11"/>
      <c r="P64" s="12"/>
      <c r="Q64" s="11"/>
      <c r="R64" s="80"/>
      <c r="S64" s="81"/>
      <c r="T64" s="13"/>
    </row>
    <row r="65" spans="4:20" ht="18" customHeight="1" x14ac:dyDescent="0.25">
      <c r="D65" s="3"/>
      <c r="E65" s="4"/>
      <c r="F65" s="5"/>
      <c r="G65" s="6"/>
      <c r="H65" s="7"/>
      <c r="I65" s="8"/>
      <c r="J65" s="9"/>
      <c r="K65" s="9"/>
      <c r="L65" s="3"/>
      <c r="M65" s="10"/>
      <c r="N65" s="11"/>
      <c r="O65" s="11"/>
      <c r="P65" s="12"/>
      <c r="Q65" s="11"/>
      <c r="R65" s="80"/>
      <c r="S65" s="81"/>
      <c r="T65" s="13"/>
    </row>
    <row r="66" spans="4:20" ht="18" customHeight="1" x14ac:dyDescent="0.25">
      <c r="D66" s="3"/>
      <c r="E66" s="4"/>
      <c r="F66" s="5"/>
      <c r="G66" s="6"/>
      <c r="H66" s="7"/>
      <c r="I66" s="8"/>
      <c r="J66" s="9"/>
      <c r="K66" s="9"/>
      <c r="L66" s="3"/>
      <c r="M66" s="10"/>
      <c r="N66" s="11"/>
      <c r="O66" s="11"/>
      <c r="P66" s="12"/>
      <c r="Q66" s="11"/>
      <c r="R66" s="80"/>
      <c r="S66" s="81"/>
      <c r="T66" s="13"/>
    </row>
    <row r="67" spans="4:20" ht="18" customHeight="1" x14ac:dyDescent="0.25">
      <c r="D67" s="3"/>
      <c r="E67" s="4"/>
      <c r="F67" s="5"/>
      <c r="G67" s="6"/>
      <c r="H67" s="7"/>
      <c r="I67" s="8"/>
      <c r="J67" s="9"/>
      <c r="K67" s="9"/>
      <c r="L67" s="3"/>
      <c r="M67" s="10"/>
      <c r="N67" s="11"/>
      <c r="O67" s="11"/>
      <c r="P67" s="12"/>
      <c r="Q67" s="11"/>
      <c r="R67" s="80"/>
      <c r="S67" s="81"/>
      <c r="T67" s="13"/>
    </row>
    <row r="68" spans="4:20" ht="18" customHeight="1" x14ac:dyDescent="0.25">
      <c r="D68" s="3"/>
      <c r="E68" s="4"/>
      <c r="F68" s="5"/>
      <c r="G68" s="6"/>
      <c r="H68" s="7"/>
      <c r="I68" s="8"/>
      <c r="J68" s="9"/>
      <c r="K68" s="9"/>
      <c r="L68" s="3"/>
      <c r="M68" s="10"/>
      <c r="N68" s="11"/>
      <c r="O68" s="11"/>
      <c r="P68" s="12"/>
      <c r="Q68" s="11"/>
      <c r="R68" s="80"/>
      <c r="S68" s="81"/>
      <c r="T68" s="13"/>
    </row>
    <row r="69" spans="4:20" ht="18" customHeight="1" x14ac:dyDescent="0.25">
      <c r="D69" s="3"/>
      <c r="E69" s="4"/>
      <c r="F69" s="5"/>
      <c r="G69" s="6"/>
      <c r="H69" s="7"/>
      <c r="I69" s="8"/>
      <c r="J69" s="9"/>
      <c r="K69" s="9"/>
      <c r="L69" s="3"/>
      <c r="M69" s="10"/>
      <c r="N69" s="11"/>
      <c r="O69" s="11"/>
      <c r="P69" s="12"/>
      <c r="Q69" s="11"/>
      <c r="R69" s="80"/>
      <c r="S69" s="81"/>
      <c r="T69" s="13"/>
    </row>
    <row r="70" spans="4:20" ht="18" customHeight="1" x14ac:dyDescent="0.25">
      <c r="D70" s="3"/>
      <c r="E70" s="4"/>
      <c r="F70" s="5"/>
      <c r="G70" s="6"/>
      <c r="H70" s="7"/>
      <c r="I70" s="8"/>
      <c r="J70" s="9"/>
      <c r="K70" s="9"/>
      <c r="L70" s="3"/>
      <c r="M70" s="10"/>
      <c r="N70" s="11"/>
      <c r="O70" s="11"/>
      <c r="P70" s="12"/>
      <c r="Q70" s="11"/>
      <c r="R70" s="80"/>
      <c r="S70" s="81"/>
      <c r="T70" s="13"/>
    </row>
    <row r="71" spans="4:20" ht="18" customHeight="1" x14ac:dyDescent="0.25">
      <c r="D71" s="3"/>
      <c r="E71" s="4"/>
      <c r="F71" s="5"/>
      <c r="G71" s="6"/>
      <c r="H71" s="7"/>
      <c r="I71" s="8"/>
      <c r="J71" s="9"/>
      <c r="K71" s="9"/>
      <c r="L71" s="3"/>
      <c r="M71" s="10"/>
      <c r="N71" s="11"/>
      <c r="O71" s="11"/>
      <c r="P71" s="12"/>
      <c r="Q71" s="11"/>
      <c r="R71" s="80"/>
      <c r="S71" s="81"/>
      <c r="T71" s="13"/>
    </row>
    <row r="72" spans="4:20" ht="18" customHeight="1" x14ac:dyDescent="0.25">
      <c r="D72" s="3"/>
      <c r="E72" s="4"/>
      <c r="F72" s="5"/>
      <c r="G72" s="6"/>
      <c r="H72" s="7"/>
      <c r="I72" s="8"/>
      <c r="J72" s="9"/>
      <c r="K72" s="9"/>
      <c r="L72" s="3"/>
      <c r="M72" s="10"/>
      <c r="N72" s="11"/>
      <c r="O72" s="11"/>
      <c r="P72" s="12"/>
      <c r="Q72" s="11"/>
      <c r="R72" s="80"/>
      <c r="S72" s="81"/>
      <c r="T72" s="13"/>
    </row>
    <row r="73" spans="4:20" ht="18" customHeight="1" x14ac:dyDescent="0.25">
      <c r="D73" s="3"/>
      <c r="E73" s="4"/>
      <c r="F73" s="5"/>
      <c r="G73" s="6"/>
      <c r="H73" s="7"/>
      <c r="I73" s="8"/>
      <c r="J73" s="9"/>
      <c r="K73" s="9"/>
      <c r="L73" s="3"/>
      <c r="M73" s="10"/>
      <c r="N73" s="11"/>
      <c r="O73" s="11"/>
      <c r="P73" s="12"/>
      <c r="Q73" s="11"/>
      <c r="R73" s="80"/>
      <c r="S73" s="81"/>
      <c r="T73" s="13"/>
    </row>
    <row r="74" spans="4:20" ht="18" customHeight="1" x14ac:dyDescent="0.25">
      <c r="D74" s="3"/>
      <c r="E74" s="4"/>
      <c r="F74" s="5"/>
      <c r="G74" s="6"/>
      <c r="H74" s="7"/>
      <c r="I74" s="8"/>
      <c r="J74" s="9"/>
      <c r="K74" s="9"/>
      <c r="L74" s="3"/>
      <c r="M74" s="10"/>
      <c r="N74" s="11"/>
      <c r="O74" s="11"/>
      <c r="P74" s="12"/>
      <c r="Q74" s="11"/>
      <c r="R74" s="80"/>
      <c r="S74" s="81"/>
      <c r="T74" s="13"/>
    </row>
    <row r="75" spans="4:20" ht="18" customHeight="1" x14ac:dyDescent="0.25">
      <c r="D75" s="3"/>
      <c r="E75" s="4"/>
      <c r="F75" s="5"/>
      <c r="G75" s="6"/>
      <c r="H75" s="7"/>
      <c r="I75" s="8"/>
      <c r="J75" s="9"/>
      <c r="K75" s="9"/>
      <c r="L75" s="3"/>
      <c r="M75" s="10"/>
      <c r="N75" s="11"/>
      <c r="O75" s="11"/>
      <c r="P75" s="12"/>
      <c r="Q75" s="11"/>
      <c r="R75" s="80"/>
      <c r="S75" s="81"/>
      <c r="T75" s="13"/>
    </row>
    <row r="76" spans="4:20" ht="18" customHeight="1" x14ac:dyDescent="0.25">
      <c r="D76" s="3"/>
      <c r="E76" s="4"/>
      <c r="F76" s="5"/>
      <c r="G76" s="6"/>
      <c r="H76" s="7"/>
      <c r="I76" s="8"/>
      <c r="J76" s="9"/>
      <c r="K76" s="9"/>
      <c r="L76" s="3"/>
      <c r="M76" s="10"/>
      <c r="N76" s="11"/>
      <c r="O76" s="11"/>
      <c r="P76" s="12"/>
      <c r="Q76" s="11"/>
      <c r="R76" s="80"/>
      <c r="S76" s="81"/>
      <c r="T76" s="13"/>
    </row>
    <row r="77" spans="4:20" ht="18" customHeight="1" x14ac:dyDescent="0.25">
      <c r="D77" s="3"/>
      <c r="E77" s="4"/>
      <c r="F77" s="5"/>
      <c r="G77" s="6"/>
      <c r="H77" s="7"/>
      <c r="I77" s="8"/>
      <c r="J77" s="9"/>
      <c r="K77" s="9"/>
      <c r="L77" s="3"/>
      <c r="M77" s="10"/>
      <c r="N77" s="11"/>
      <c r="O77" s="11"/>
      <c r="P77" s="12"/>
      <c r="Q77" s="11"/>
      <c r="R77" s="80"/>
      <c r="S77" s="81"/>
      <c r="T77" s="13"/>
    </row>
    <row r="78" spans="4:20" ht="18" customHeight="1" x14ac:dyDescent="0.25">
      <c r="D78" s="3"/>
      <c r="E78" s="4"/>
      <c r="F78" s="5"/>
      <c r="G78" s="6"/>
      <c r="H78" s="7"/>
      <c r="I78" s="8"/>
      <c r="J78" s="9"/>
      <c r="K78" s="9"/>
      <c r="L78" s="3"/>
      <c r="M78" s="10"/>
      <c r="N78" s="11"/>
      <c r="O78" s="11"/>
      <c r="P78" s="12"/>
      <c r="Q78" s="11"/>
      <c r="R78" s="80"/>
      <c r="S78" s="81"/>
      <c r="T78" s="13"/>
    </row>
    <row r="79" spans="4:20" ht="18" customHeight="1" x14ac:dyDescent="0.25">
      <c r="D79" s="3"/>
      <c r="E79" s="4"/>
      <c r="F79" s="5"/>
      <c r="G79" s="6"/>
      <c r="H79" s="7"/>
      <c r="I79" s="8"/>
      <c r="J79" s="9"/>
      <c r="K79" s="9"/>
      <c r="L79" s="3"/>
      <c r="M79" s="10"/>
      <c r="N79" s="11"/>
      <c r="O79" s="11"/>
      <c r="P79" s="12"/>
      <c r="Q79" s="11"/>
      <c r="R79" s="80"/>
      <c r="S79" s="81"/>
      <c r="T79" s="13"/>
    </row>
    <row r="80" spans="4:20" ht="18" customHeight="1" x14ac:dyDescent="0.25">
      <c r="D80" s="3"/>
      <c r="E80" s="4"/>
      <c r="F80" s="5"/>
      <c r="G80" s="6"/>
      <c r="H80" s="7"/>
      <c r="I80" s="8"/>
      <c r="J80" s="9"/>
      <c r="K80" s="9"/>
      <c r="L80" s="3"/>
      <c r="M80" s="10"/>
      <c r="N80" s="11"/>
      <c r="O80" s="11"/>
      <c r="P80" s="12"/>
      <c r="Q80" s="11"/>
      <c r="R80" s="80"/>
      <c r="S80" s="81"/>
      <c r="T80" s="13"/>
    </row>
    <row r="81" spans="4:20" ht="18" customHeight="1" x14ac:dyDescent="0.25">
      <c r="D81" s="3"/>
      <c r="E81" s="4"/>
      <c r="F81" s="5"/>
      <c r="G81" s="6"/>
      <c r="H81" s="7"/>
      <c r="I81" s="8"/>
      <c r="J81" s="9"/>
      <c r="K81" s="9"/>
      <c r="L81" s="3"/>
      <c r="M81" s="10"/>
      <c r="N81" s="11"/>
      <c r="O81" s="11"/>
      <c r="P81" s="12"/>
      <c r="Q81" s="11"/>
      <c r="R81" s="80"/>
      <c r="S81" s="81"/>
      <c r="T81" s="13"/>
    </row>
    <row r="82" spans="4:20" ht="18" customHeight="1" x14ac:dyDescent="0.25">
      <c r="D82" s="3"/>
      <c r="E82" s="4"/>
      <c r="F82" s="5"/>
      <c r="G82" s="6"/>
      <c r="H82" s="7"/>
      <c r="I82" s="8"/>
      <c r="J82" s="9"/>
      <c r="K82" s="9"/>
      <c r="L82" s="3"/>
      <c r="M82" s="10"/>
      <c r="N82" s="11"/>
      <c r="O82" s="11"/>
      <c r="P82" s="12"/>
      <c r="Q82" s="11"/>
      <c r="R82" s="80"/>
      <c r="S82" s="81"/>
      <c r="T82" s="13"/>
    </row>
    <row r="83" spans="4:20" ht="18" customHeight="1" x14ac:dyDescent="0.25">
      <c r="D83" s="3"/>
      <c r="E83" s="4"/>
      <c r="F83" s="5"/>
      <c r="G83" s="6"/>
      <c r="H83" s="7"/>
      <c r="I83" s="8"/>
      <c r="J83" s="9"/>
      <c r="K83" s="9"/>
      <c r="L83" s="3"/>
      <c r="M83" s="10"/>
      <c r="N83" s="11"/>
      <c r="O83" s="11"/>
      <c r="P83" s="12"/>
      <c r="Q83" s="11"/>
      <c r="R83" s="80"/>
      <c r="S83" s="81"/>
      <c r="T83" s="13"/>
    </row>
    <row r="84" spans="4:20" ht="18" customHeight="1" x14ac:dyDescent="0.25">
      <c r="D84" s="3"/>
      <c r="E84" s="4"/>
      <c r="F84" s="5"/>
      <c r="G84" s="6"/>
      <c r="H84" s="7"/>
      <c r="I84" s="8"/>
      <c r="J84" s="9"/>
      <c r="K84" s="9"/>
      <c r="L84" s="3"/>
      <c r="M84" s="10"/>
      <c r="N84" s="11"/>
      <c r="O84" s="11"/>
      <c r="P84" s="12"/>
      <c r="Q84" s="11"/>
      <c r="R84" s="80"/>
      <c r="S84" s="81"/>
      <c r="T84" s="13"/>
    </row>
    <row r="85" spans="4:20" ht="18" customHeight="1" x14ac:dyDescent="0.25">
      <c r="D85" s="3"/>
      <c r="E85" s="4"/>
      <c r="F85" s="5"/>
      <c r="G85" s="6"/>
      <c r="H85" s="7"/>
      <c r="I85" s="8"/>
      <c r="J85" s="9"/>
      <c r="K85" s="9"/>
      <c r="L85" s="3"/>
      <c r="M85" s="10"/>
      <c r="N85" s="11"/>
      <c r="O85" s="11"/>
      <c r="P85" s="12"/>
      <c r="Q85" s="11"/>
      <c r="R85" s="80"/>
      <c r="S85" s="81"/>
      <c r="T85" s="13"/>
    </row>
    <row r="86" spans="4:20" ht="18" customHeight="1" x14ac:dyDescent="0.25">
      <c r="D86" s="3"/>
      <c r="E86" s="4"/>
      <c r="F86" s="5"/>
      <c r="G86" s="6"/>
      <c r="H86" s="7"/>
      <c r="I86" s="8"/>
      <c r="J86" s="9"/>
      <c r="K86" s="9"/>
      <c r="L86" s="3"/>
      <c r="M86" s="10"/>
      <c r="N86" s="11"/>
      <c r="O86" s="11"/>
      <c r="P86" s="12"/>
      <c r="Q86" s="11"/>
      <c r="R86" s="80"/>
      <c r="S86" s="81"/>
      <c r="T86" s="13"/>
    </row>
    <row r="87" spans="4:20" ht="18" customHeight="1" x14ac:dyDescent="0.25">
      <c r="D87" s="3"/>
      <c r="E87" s="14"/>
      <c r="F87" s="15"/>
      <c r="G87" s="16"/>
      <c r="H87" s="17"/>
      <c r="I87" s="8"/>
      <c r="J87" s="9"/>
      <c r="K87" s="9"/>
      <c r="L87" s="18"/>
      <c r="M87" s="10"/>
      <c r="N87" s="18"/>
      <c r="O87" s="18"/>
      <c r="P87" s="19"/>
      <c r="Q87" s="11"/>
      <c r="R87" s="11"/>
      <c r="S87" s="20"/>
      <c r="T87" s="20"/>
    </row>
    <row r="88" spans="4:20" ht="18.75" customHeight="1" x14ac:dyDescent="0.25">
      <c r="D88" s="3"/>
      <c r="E88" s="14"/>
      <c r="F88" s="15"/>
      <c r="G88" s="16"/>
      <c r="H88" s="17"/>
      <c r="I88" s="8"/>
      <c r="J88" s="9"/>
      <c r="K88" s="9"/>
      <c r="L88" s="18"/>
      <c r="M88" s="10"/>
      <c r="N88" s="18"/>
      <c r="O88" s="18"/>
      <c r="P88" s="19"/>
      <c r="Q88" s="11"/>
      <c r="R88" s="11"/>
      <c r="S88" s="20"/>
      <c r="T88" s="20"/>
    </row>
    <row r="89" spans="4:20" ht="29.25" customHeight="1" x14ac:dyDescent="0.4">
      <c r="D89" s="82"/>
      <c r="E89" s="83"/>
      <c r="F89" s="84"/>
      <c r="G89" s="83"/>
      <c r="H89" s="17"/>
      <c r="I89" s="8"/>
      <c r="J89" s="21"/>
      <c r="K89" s="21"/>
      <c r="L89" s="8"/>
      <c r="M89" s="82"/>
      <c r="N89" s="83"/>
      <c r="P89" s="22"/>
      <c r="Q89" s="85"/>
      <c r="R89" s="81"/>
      <c r="S89" s="81"/>
      <c r="T89" s="20"/>
    </row>
    <row r="90" spans="4:20" ht="18.75" customHeight="1" x14ac:dyDescent="0.25">
      <c r="D90" s="3"/>
      <c r="E90" s="14"/>
      <c r="F90" s="15"/>
      <c r="G90" s="18"/>
      <c r="H90" s="17"/>
      <c r="I90" s="8"/>
      <c r="J90" s="21"/>
      <c r="K90" s="21"/>
      <c r="L90" s="8"/>
      <c r="M90" s="23"/>
      <c r="N90" s="8"/>
      <c r="O90" s="8"/>
      <c r="P90" s="24"/>
      <c r="Q90" s="21"/>
      <c r="R90" s="21"/>
      <c r="S90" s="20"/>
      <c r="T90" s="20"/>
    </row>
    <row r="91" spans="4:20" ht="18" customHeight="1" x14ac:dyDescent="0.25">
      <c r="D91" s="3"/>
      <c r="E91" s="14"/>
      <c r="F91" s="15"/>
      <c r="G91" s="18"/>
      <c r="H91" s="25"/>
      <c r="I91" s="26"/>
      <c r="J91" s="27"/>
      <c r="K91" s="27"/>
      <c r="L91" s="26"/>
      <c r="M91" s="23"/>
      <c r="N91" s="26"/>
      <c r="O91" s="26"/>
      <c r="P91" s="28"/>
      <c r="Q91" s="27"/>
      <c r="R91" s="27"/>
      <c r="S91" s="29"/>
      <c r="T91" s="29"/>
    </row>
    <row r="92" spans="4:20" ht="18" customHeight="1" x14ac:dyDescent="0.25">
      <c r="D92" s="3"/>
      <c r="E92" s="14"/>
      <c r="F92" s="15"/>
      <c r="G92" s="18"/>
      <c r="H92" s="25"/>
      <c r="I92" s="26"/>
      <c r="J92" s="27"/>
      <c r="K92" s="27"/>
      <c r="L92" s="26"/>
      <c r="M92" s="23"/>
      <c r="N92" s="26"/>
      <c r="O92" s="26"/>
      <c r="P92" s="28"/>
      <c r="Q92" s="27"/>
      <c r="R92" s="27"/>
      <c r="S92" s="29"/>
      <c r="T92" s="29"/>
    </row>
    <row r="93" spans="4:20" ht="18" customHeight="1" x14ac:dyDescent="0.25">
      <c r="D93" s="3"/>
      <c r="E93" s="14"/>
      <c r="F93" s="15"/>
      <c r="G93" s="18"/>
      <c r="H93" s="25"/>
      <c r="I93" s="26"/>
      <c r="J93" s="27"/>
      <c r="K93" s="27"/>
      <c r="L93" s="26"/>
      <c r="M93" s="23"/>
      <c r="N93" s="26"/>
      <c r="O93" s="26"/>
      <c r="P93" s="28"/>
      <c r="Q93" s="27"/>
      <c r="R93" s="27"/>
      <c r="S93" s="29"/>
      <c r="T93" s="29"/>
    </row>
    <row r="94" spans="4:20" ht="18" customHeight="1" x14ac:dyDescent="0.25">
      <c r="D94" s="3"/>
      <c r="E94" s="14"/>
      <c r="F94" s="15"/>
      <c r="G94" s="18"/>
      <c r="H94" s="25"/>
      <c r="I94" s="26"/>
      <c r="J94" s="27"/>
      <c r="K94" s="27"/>
      <c r="L94" s="26"/>
      <c r="M94" s="23"/>
      <c r="N94" s="26"/>
      <c r="O94" s="26"/>
      <c r="P94" s="28"/>
      <c r="Q94" s="27"/>
      <c r="R94" s="27"/>
      <c r="S94" s="29"/>
      <c r="T94" s="29"/>
    </row>
    <row r="95" spans="4:20" ht="18" customHeight="1" x14ac:dyDescent="0.25">
      <c r="D95" s="3"/>
      <c r="E95" s="14"/>
      <c r="F95" s="15"/>
      <c r="G95" s="18"/>
      <c r="H95" s="25"/>
      <c r="I95" s="26"/>
      <c r="J95" s="27"/>
      <c r="K95" s="27"/>
      <c r="L95" s="26"/>
      <c r="M95" s="23"/>
      <c r="N95" s="26"/>
      <c r="O95" s="26"/>
      <c r="P95" s="28"/>
      <c r="Q95" s="27"/>
      <c r="R95" s="27"/>
      <c r="S95" s="29"/>
      <c r="T95" s="29"/>
    </row>
    <row r="96" spans="4:20" ht="18" customHeight="1" x14ac:dyDescent="0.25">
      <c r="D96" s="3"/>
      <c r="E96" s="14"/>
      <c r="F96" s="15"/>
      <c r="G96" s="18"/>
      <c r="H96" s="25"/>
      <c r="I96" s="26"/>
      <c r="J96" s="27"/>
      <c r="K96" s="27"/>
      <c r="L96" s="26"/>
      <c r="M96" s="23"/>
      <c r="N96" s="26"/>
      <c r="O96" s="26"/>
      <c r="P96" s="28"/>
      <c r="Q96" s="27"/>
      <c r="R96" s="27"/>
      <c r="S96" s="29"/>
      <c r="T96" s="29"/>
    </row>
    <row r="97" spans="4:20" ht="18" customHeight="1" x14ac:dyDescent="0.25">
      <c r="D97" s="3"/>
      <c r="E97" s="14"/>
      <c r="F97" s="15"/>
      <c r="G97" s="18"/>
      <c r="H97" s="25"/>
      <c r="I97" s="26"/>
      <c r="J97" s="27"/>
      <c r="K97" s="27"/>
      <c r="L97" s="26"/>
      <c r="M97" s="23"/>
      <c r="N97" s="26"/>
      <c r="O97" s="26"/>
      <c r="P97" s="28"/>
      <c r="Q97" s="27"/>
      <c r="R97" s="27"/>
      <c r="S97" s="29"/>
      <c r="T97" s="29"/>
    </row>
    <row r="98" spans="4:20" ht="18" customHeight="1" x14ac:dyDescent="0.25">
      <c r="D98" s="3"/>
      <c r="E98" s="14"/>
      <c r="F98" s="15"/>
      <c r="G98" s="18"/>
      <c r="H98" s="25"/>
      <c r="I98" s="26"/>
      <c r="J98" s="27"/>
      <c r="K98" s="27"/>
      <c r="L98" s="26"/>
      <c r="M98" s="23"/>
      <c r="N98" s="26"/>
      <c r="O98" s="26"/>
      <c r="P98" s="28"/>
      <c r="Q98" s="27"/>
      <c r="R98" s="27"/>
      <c r="S98" s="29"/>
      <c r="T98" s="29"/>
    </row>
    <row r="99" spans="4:20" ht="18" customHeight="1" x14ac:dyDescent="0.25">
      <c r="D99" s="3"/>
      <c r="E99" s="14"/>
      <c r="F99" s="15"/>
      <c r="G99" s="18"/>
      <c r="H99" s="25"/>
      <c r="I99" s="26"/>
      <c r="J99" s="27"/>
      <c r="K99" s="27"/>
      <c r="L99" s="26"/>
      <c r="M99" s="23"/>
      <c r="N99" s="26"/>
      <c r="O99" s="26"/>
      <c r="P99" s="28"/>
      <c r="Q99" s="27"/>
      <c r="R99" s="27"/>
      <c r="S99" s="29"/>
      <c r="T99" s="29"/>
    </row>
    <row r="100" spans="4:20" ht="18" customHeight="1" x14ac:dyDescent="0.25">
      <c r="D100" s="3"/>
      <c r="E100" s="14"/>
      <c r="F100" s="15"/>
      <c r="G100" s="18"/>
      <c r="H100" s="25"/>
      <c r="I100" s="26"/>
      <c r="J100" s="27"/>
      <c r="K100" s="27"/>
      <c r="L100" s="26"/>
      <c r="M100" s="23"/>
      <c r="N100" s="26"/>
      <c r="O100" s="26"/>
      <c r="P100" s="28"/>
      <c r="Q100" s="27"/>
      <c r="R100" s="27"/>
      <c r="S100" s="29"/>
      <c r="T100" s="29"/>
    </row>
    <row r="101" spans="4:20" ht="18" customHeight="1" x14ac:dyDescent="0.25">
      <c r="D101" s="3"/>
      <c r="E101" s="14"/>
      <c r="F101" s="15"/>
      <c r="G101" s="18"/>
      <c r="H101" s="25"/>
      <c r="I101" s="26"/>
      <c r="J101" s="27"/>
      <c r="K101" s="27"/>
      <c r="L101" s="26"/>
      <c r="M101" s="23"/>
      <c r="N101" s="26"/>
      <c r="O101" s="26"/>
      <c r="P101" s="28"/>
      <c r="Q101" s="27"/>
      <c r="R101" s="27"/>
      <c r="S101" s="29"/>
      <c r="T101" s="29"/>
    </row>
    <row r="102" spans="4:20" ht="18" customHeight="1" x14ac:dyDescent="0.25">
      <c r="D102" s="3"/>
      <c r="E102" s="14"/>
      <c r="F102" s="15"/>
      <c r="G102" s="18"/>
      <c r="H102" s="25"/>
      <c r="I102" s="26"/>
      <c r="J102" s="27"/>
      <c r="K102" s="27"/>
      <c r="L102" s="26"/>
      <c r="M102" s="23"/>
      <c r="N102" s="26"/>
      <c r="O102" s="26"/>
      <c r="P102" s="28"/>
      <c r="Q102" s="27"/>
      <c r="R102" s="27"/>
      <c r="S102" s="29"/>
      <c r="T102" s="29"/>
    </row>
    <row r="103" spans="4:20" ht="18" customHeight="1" x14ac:dyDescent="0.25">
      <c r="D103" s="3"/>
      <c r="E103" s="14"/>
      <c r="F103" s="15"/>
      <c r="G103" s="18"/>
      <c r="H103" s="25"/>
      <c r="I103" s="26"/>
      <c r="J103" s="27"/>
      <c r="K103" s="27"/>
      <c r="L103" s="26"/>
      <c r="M103" s="23"/>
      <c r="N103" s="26"/>
      <c r="O103" s="26"/>
      <c r="P103" s="28"/>
      <c r="Q103" s="27"/>
      <c r="R103" s="27"/>
      <c r="S103" s="29"/>
      <c r="T103" s="29"/>
    </row>
    <row r="104" spans="4:20" ht="18" customHeight="1" x14ac:dyDescent="0.25">
      <c r="D104" s="3"/>
      <c r="E104" s="14"/>
      <c r="F104" s="15"/>
      <c r="G104" s="18"/>
      <c r="H104" s="25"/>
      <c r="I104" s="26"/>
      <c r="J104" s="27"/>
      <c r="K104" s="27"/>
      <c r="L104" s="26"/>
      <c r="M104" s="23"/>
      <c r="N104" s="26"/>
      <c r="O104" s="26"/>
      <c r="P104" s="28"/>
      <c r="Q104" s="27"/>
      <c r="R104" s="27"/>
      <c r="S104" s="29"/>
      <c r="T104" s="29"/>
    </row>
    <row r="105" spans="4:20" ht="18" customHeight="1" x14ac:dyDescent="0.25">
      <c r="D105" s="3"/>
      <c r="E105" s="14"/>
      <c r="F105" s="15"/>
      <c r="G105" s="18"/>
      <c r="H105" s="25"/>
      <c r="I105" s="26"/>
      <c r="J105" s="27"/>
      <c r="K105" s="27"/>
      <c r="L105" s="26"/>
      <c r="M105" s="23"/>
      <c r="N105" s="26"/>
      <c r="O105" s="26"/>
      <c r="P105" s="28"/>
      <c r="Q105" s="27"/>
      <c r="R105" s="27"/>
      <c r="S105" s="29"/>
      <c r="T105" s="29"/>
    </row>
    <row r="106" spans="4:20" ht="18" customHeight="1" x14ac:dyDescent="0.25">
      <c r="D106" s="3"/>
      <c r="E106" s="14"/>
      <c r="F106" s="15"/>
      <c r="G106" s="18"/>
      <c r="H106" s="25"/>
      <c r="I106" s="26"/>
      <c r="J106" s="27"/>
      <c r="K106" s="27"/>
      <c r="L106" s="26"/>
      <c r="M106" s="23"/>
      <c r="N106" s="26"/>
      <c r="O106" s="26"/>
      <c r="P106" s="28"/>
      <c r="Q106" s="27"/>
      <c r="R106" s="27"/>
      <c r="S106" s="29"/>
      <c r="T106" s="29"/>
    </row>
    <row r="107" spans="4:20" ht="18" customHeight="1" x14ac:dyDescent="0.25">
      <c r="D107" s="3"/>
      <c r="E107" s="14"/>
      <c r="F107" s="15"/>
      <c r="G107" s="18"/>
      <c r="H107" s="25"/>
      <c r="I107" s="26"/>
      <c r="J107" s="27"/>
      <c r="K107" s="27"/>
      <c r="L107" s="26"/>
      <c r="M107" s="23"/>
      <c r="N107" s="26"/>
      <c r="O107" s="26"/>
      <c r="P107" s="28"/>
      <c r="Q107" s="27"/>
      <c r="R107" s="27"/>
      <c r="S107" s="29"/>
      <c r="T107" s="29"/>
    </row>
    <row r="108" spans="4:20" ht="18" customHeight="1" x14ac:dyDescent="0.25">
      <c r="D108" s="3"/>
      <c r="E108" s="14"/>
      <c r="F108" s="15"/>
      <c r="G108" s="18"/>
      <c r="H108" s="25"/>
      <c r="I108" s="26"/>
      <c r="J108" s="27"/>
      <c r="K108" s="27"/>
      <c r="L108" s="26"/>
      <c r="M108" s="23"/>
      <c r="N108" s="26"/>
      <c r="O108" s="26"/>
      <c r="P108" s="28"/>
      <c r="Q108" s="27"/>
      <c r="R108" s="27"/>
      <c r="S108" s="29"/>
      <c r="T108" s="29"/>
    </row>
    <row r="109" spans="4:20" ht="18" customHeight="1" x14ac:dyDescent="0.25">
      <c r="D109" s="3"/>
      <c r="E109" s="14"/>
      <c r="F109" s="15"/>
      <c r="G109" s="18"/>
      <c r="H109" s="25"/>
      <c r="I109" s="26"/>
      <c r="J109" s="27"/>
      <c r="K109" s="27"/>
      <c r="L109" s="26"/>
      <c r="M109" s="23"/>
      <c r="N109" s="26"/>
      <c r="O109" s="26"/>
      <c r="P109" s="28"/>
      <c r="Q109" s="27"/>
      <c r="R109" s="27"/>
      <c r="S109" s="29"/>
      <c r="T109" s="29"/>
    </row>
    <row r="110" spans="4:20" ht="18" customHeight="1" x14ac:dyDescent="0.25">
      <c r="D110" s="3"/>
      <c r="E110" s="14"/>
      <c r="F110" s="15"/>
      <c r="G110" s="18"/>
      <c r="H110" s="25"/>
      <c r="I110" s="26"/>
      <c r="J110" s="27"/>
      <c r="K110" s="27"/>
      <c r="L110" s="26"/>
      <c r="M110" s="23"/>
      <c r="N110" s="26"/>
      <c r="O110" s="26"/>
      <c r="P110" s="28"/>
      <c r="Q110" s="27"/>
      <c r="R110" s="27"/>
      <c r="S110" s="29"/>
      <c r="T110" s="29"/>
    </row>
    <row r="111" spans="4:20" ht="18" customHeight="1" x14ac:dyDescent="0.25">
      <c r="D111" s="3"/>
      <c r="E111" s="14"/>
      <c r="F111" s="15"/>
      <c r="G111" s="18"/>
      <c r="H111" s="25"/>
      <c r="I111" s="26"/>
      <c r="J111" s="27"/>
      <c r="K111" s="27"/>
      <c r="L111" s="26"/>
      <c r="M111" s="23"/>
      <c r="N111" s="26"/>
      <c r="O111" s="26"/>
      <c r="P111" s="28"/>
      <c r="Q111" s="27"/>
      <c r="R111" s="27"/>
      <c r="S111" s="29"/>
      <c r="T111" s="29"/>
    </row>
    <row r="112" spans="4:20" ht="18" customHeight="1" x14ac:dyDescent="0.25">
      <c r="D112" s="3"/>
      <c r="E112" s="14"/>
      <c r="F112" s="15"/>
      <c r="G112" s="18"/>
      <c r="H112" s="25"/>
      <c r="I112" s="26"/>
      <c r="J112" s="27"/>
      <c r="K112" s="27"/>
      <c r="L112" s="26"/>
      <c r="M112" s="23"/>
      <c r="N112" s="26"/>
      <c r="O112" s="26"/>
      <c r="P112" s="28"/>
      <c r="Q112" s="27"/>
      <c r="R112" s="27"/>
      <c r="S112" s="29"/>
      <c r="T112" s="29"/>
    </row>
    <row r="113" spans="4:20" ht="18" customHeight="1" x14ac:dyDescent="0.25">
      <c r="D113" s="3"/>
      <c r="E113" s="14"/>
      <c r="F113" s="15"/>
      <c r="G113" s="18"/>
      <c r="H113" s="25"/>
      <c r="I113" s="26"/>
      <c r="J113" s="27"/>
      <c r="K113" s="27"/>
      <c r="L113" s="26"/>
      <c r="M113" s="23"/>
      <c r="N113" s="26"/>
      <c r="O113" s="26"/>
      <c r="P113" s="28"/>
      <c r="Q113" s="27"/>
      <c r="R113" s="27"/>
      <c r="S113" s="29"/>
      <c r="T113" s="29"/>
    </row>
    <row r="114" spans="4:20" ht="18" customHeight="1" x14ac:dyDescent="0.25">
      <c r="D114" s="3"/>
      <c r="E114" s="14"/>
      <c r="F114" s="15"/>
      <c r="G114" s="18"/>
      <c r="H114" s="25"/>
      <c r="I114" s="26"/>
      <c r="J114" s="27"/>
      <c r="K114" s="27"/>
      <c r="L114" s="26"/>
      <c r="M114" s="23"/>
      <c r="N114" s="26"/>
      <c r="O114" s="26"/>
      <c r="P114" s="28"/>
      <c r="Q114" s="27"/>
      <c r="R114" s="27"/>
      <c r="S114" s="29"/>
      <c r="T114" s="29"/>
    </row>
    <row r="115" spans="4:20" ht="18" customHeight="1" x14ac:dyDescent="0.25">
      <c r="D115" s="3"/>
      <c r="E115" s="14"/>
      <c r="F115" s="15"/>
      <c r="G115" s="18"/>
      <c r="H115" s="25"/>
      <c r="I115" s="26"/>
      <c r="J115" s="27"/>
      <c r="K115" s="27"/>
      <c r="L115" s="26"/>
      <c r="M115" s="23"/>
      <c r="N115" s="26"/>
      <c r="O115" s="26"/>
      <c r="P115" s="28"/>
      <c r="Q115" s="27"/>
      <c r="R115" s="27"/>
      <c r="S115" s="29"/>
      <c r="T115" s="29"/>
    </row>
    <row r="116" spans="4:20" ht="18" customHeight="1" x14ac:dyDescent="0.25">
      <c r="D116" s="3"/>
      <c r="E116" s="14"/>
      <c r="F116" s="15"/>
      <c r="G116" s="18"/>
      <c r="H116" s="25"/>
      <c r="I116" s="26"/>
      <c r="J116" s="27"/>
      <c r="K116" s="27"/>
      <c r="L116" s="26"/>
      <c r="M116" s="23"/>
      <c r="N116" s="26"/>
      <c r="O116" s="26"/>
      <c r="P116" s="28"/>
      <c r="Q116" s="27"/>
      <c r="R116" s="27"/>
      <c r="S116" s="29"/>
      <c r="T116" s="29"/>
    </row>
    <row r="117" spans="4:20" ht="18" customHeight="1" x14ac:dyDescent="0.25">
      <c r="D117" s="3"/>
      <c r="E117" s="14"/>
      <c r="F117" s="15"/>
      <c r="G117" s="18"/>
      <c r="H117" s="25"/>
      <c r="I117" s="26"/>
      <c r="J117" s="27"/>
      <c r="K117" s="27"/>
      <c r="L117" s="26"/>
      <c r="M117" s="23"/>
      <c r="N117" s="26"/>
      <c r="O117" s="26"/>
      <c r="P117" s="28"/>
      <c r="Q117" s="27"/>
      <c r="R117" s="27"/>
      <c r="S117" s="29"/>
      <c r="T117" s="29"/>
    </row>
    <row r="118" spans="4:20" ht="18" customHeight="1" x14ac:dyDescent="0.25">
      <c r="D118" s="3"/>
      <c r="E118" s="14"/>
      <c r="F118" s="15"/>
      <c r="G118" s="18"/>
      <c r="H118" s="25"/>
      <c r="I118" s="26"/>
      <c r="J118" s="27"/>
      <c r="K118" s="27"/>
      <c r="L118" s="26"/>
      <c r="M118" s="23"/>
      <c r="N118" s="26"/>
      <c r="O118" s="26"/>
      <c r="P118" s="28"/>
      <c r="Q118" s="27"/>
      <c r="R118" s="27"/>
      <c r="S118" s="29"/>
      <c r="T118" s="29"/>
    </row>
    <row r="119" spans="4:20" ht="18" customHeight="1" x14ac:dyDescent="0.25">
      <c r="D119" s="3"/>
      <c r="E119" s="14"/>
      <c r="F119" s="15"/>
      <c r="G119" s="18"/>
      <c r="H119" s="25"/>
      <c r="I119" s="26"/>
      <c r="J119" s="27"/>
      <c r="K119" s="27"/>
      <c r="L119" s="26"/>
      <c r="M119" s="23"/>
      <c r="N119" s="26"/>
      <c r="O119" s="26"/>
      <c r="P119" s="28"/>
      <c r="Q119" s="27"/>
      <c r="R119" s="27"/>
      <c r="S119" s="29"/>
      <c r="T119" s="29"/>
    </row>
    <row r="120" spans="4:20" ht="18" customHeight="1" x14ac:dyDescent="0.25">
      <c r="D120" s="3"/>
      <c r="E120" s="14"/>
      <c r="F120" s="15"/>
      <c r="G120" s="18"/>
      <c r="H120" s="25"/>
      <c r="I120" s="26"/>
      <c r="J120" s="27"/>
      <c r="K120" s="27"/>
      <c r="L120" s="26"/>
      <c r="M120" s="23"/>
      <c r="N120" s="26"/>
      <c r="O120" s="26"/>
      <c r="P120" s="28"/>
      <c r="Q120" s="27"/>
      <c r="R120" s="27"/>
      <c r="S120" s="29"/>
      <c r="T120" s="29"/>
    </row>
    <row r="121" spans="4:20" ht="18" customHeight="1" x14ac:dyDescent="0.25">
      <c r="D121" s="3"/>
      <c r="E121" s="14"/>
      <c r="F121" s="15"/>
      <c r="G121" s="18"/>
      <c r="H121" s="25"/>
      <c r="I121" s="26"/>
      <c r="J121" s="27"/>
      <c r="K121" s="27"/>
      <c r="L121" s="26"/>
      <c r="M121" s="23"/>
      <c r="N121" s="26"/>
      <c r="O121" s="26"/>
      <c r="P121" s="28"/>
      <c r="Q121" s="27"/>
      <c r="R121" s="27"/>
      <c r="S121" s="29"/>
      <c r="T121" s="29"/>
    </row>
    <row r="122" spans="4:20" ht="18" customHeight="1" x14ac:dyDescent="0.25">
      <c r="D122" s="3"/>
      <c r="E122" s="14"/>
      <c r="F122" s="15"/>
      <c r="G122" s="18"/>
      <c r="H122" s="25"/>
      <c r="I122" s="26"/>
      <c r="J122" s="27"/>
      <c r="K122" s="27"/>
      <c r="L122" s="26"/>
      <c r="M122" s="23"/>
      <c r="N122" s="26"/>
      <c r="O122" s="26"/>
      <c r="P122" s="28"/>
      <c r="Q122" s="27"/>
      <c r="R122" s="27"/>
      <c r="S122" s="29"/>
      <c r="T122" s="29"/>
    </row>
    <row r="123" spans="4:20" ht="18" customHeight="1" x14ac:dyDescent="0.25">
      <c r="D123" s="3"/>
      <c r="E123" s="14"/>
      <c r="F123" s="15"/>
      <c r="G123" s="18"/>
      <c r="H123" s="25"/>
      <c r="I123" s="26"/>
      <c r="J123" s="27"/>
      <c r="K123" s="27"/>
      <c r="L123" s="26"/>
      <c r="M123" s="23"/>
      <c r="N123" s="26"/>
      <c r="O123" s="26"/>
      <c r="P123" s="28"/>
      <c r="Q123" s="27"/>
      <c r="R123" s="27"/>
      <c r="S123" s="29"/>
      <c r="T123" s="29"/>
    </row>
    <row r="124" spans="4:20" ht="18" customHeight="1" x14ac:dyDescent="0.25">
      <c r="D124" s="3"/>
      <c r="E124" s="14"/>
      <c r="F124" s="15"/>
      <c r="G124" s="18"/>
      <c r="H124" s="25"/>
      <c r="I124" s="26"/>
      <c r="J124" s="27"/>
      <c r="K124" s="27"/>
      <c r="L124" s="26"/>
      <c r="M124" s="23"/>
      <c r="N124" s="26"/>
      <c r="O124" s="26"/>
      <c r="P124" s="28"/>
      <c r="Q124" s="27"/>
      <c r="R124" s="27"/>
      <c r="S124" s="29"/>
      <c r="T124" s="29"/>
    </row>
    <row r="125" spans="4:20" ht="18" customHeight="1" x14ac:dyDescent="0.25">
      <c r="D125" s="3"/>
      <c r="E125" s="14"/>
      <c r="F125" s="15"/>
      <c r="G125" s="18"/>
      <c r="H125" s="25"/>
      <c r="I125" s="26"/>
      <c r="J125" s="27"/>
      <c r="K125" s="27"/>
      <c r="L125" s="26"/>
      <c r="M125" s="23"/>
      <c r="N125" s="26"/>
      <c r="O125" s="26"/>
      <c r="P125" s="28"/>
      <c r="Q125" s="27"/>
      <c r="R125" s="27"/>
      <c r="S125" s="29"/>
      <c r="T125" s="29"/>
    </row>
    <row r="126" spans="4:20" ht="18" customHeight="1" x14ac:dyDescent="0.25">
      <c r="D126" s="3"/>
      <c r="E126" s="14"/>
      <c r="F126" s="15"/>
      <c r="G126" s="18"/>
      <c r="H126" s="25"/>
      <c r="I126" s="26"/>
      <c r="J126" s="27"/>
      <c r="K126" s="27"/>
      <c r="L126" s="26"/>
      <c r="M126" s="23"/>
      <c r="N126" s="26"/>
      <c r="O126" s="26"/>
      <c r="P126" s="28"/>
      <c r="Q126" s="27"/>
      <c r="R126" s="27"/>
      <c r="S126" s="29"/>
      <c r="T126" s="29"/>
    </row>
    <row r="127" spans="4:20" ht="18" customHeight="1" x14ac:dyDescent="0.25">
      <c r="D127" s="3"/>
      <c r="E127" s="14"/>
      <c r="F127" s="15"/>
      <c r="G127" s="18"/>
      <c r="H127" s="25"/>
      <c r="I127" s="26"/>
      <c r="J127" s="27"/>
      <c r="K127" s="27"/>
      <c r="L127" s="26"/>
      <c r="M127" s="23"/>
      <c r="N127" s="26"/>
      <c r="O127" s="26"/>
      <c r="P127" s="28"/>
      <c r="Q127" s="27"/>
      <c r="R127" s="27"/>
      <c r="S127" s="29"/>
      <c r="T127" s="29"/>
    </row>
    <row r="128" spans="4:20" ht="18" customHeight="1" x14ac:dyDescent="0.25">
      <c r="D128" s="3"/>
      <c r="E128" s="14"/>
      <c r="F128" s="15"/>
      <c r="G128" s="18"/>
      <c r="H128" s="25"/>
      <c r="I128" s="26"/>
      <c r="J128" s="27"/>
      <c r="K128" s="27"/>
      <c r="L128" s="26"/>
      <c r="M128" s="23"/>
      <c r="N128" s="26"/>
      <c r="O128" s="26"/>
      <c r="P128" s="28"/>
      <c r="Q128" s="27"/>
      <c r="R128" s="27"/>
      <c r="S128" s="29"/>
      <c r="T128" s="29"/>
    </row>
    <row r="129" spans="4:20" ht="18" customHeight="1" x14ac:dyDescent="0.25">
      <c r="D129" s="3"/>
      <c r="E129" s="14"/>
      <c r="F129" s="15"/>
      <c r="G129" s="18"/>
      <c r="H129" s="25"/>
      <c r="I129" s="26"/>
      <c r="J129" s="27"/>
      <c r="K129" s="27"/>
      <c r="L129" s="26"/>
      <c r="M129" s="23"/>
      <c r="N129" s="26"/>
      <c r="O129" s="26"/>
      <c r="P129" s="28"/>
      <c r="Q129" s="27"/>
      <c r="R129" s="27"/>
      <c r="S129" s="29"/>
      <c r="T129" s="29"/>
    </row>
    <row r="130" spans="4:20" ht="18" customHeight="1" x14ac:dyDescent="0.25">
      <c r="D130" s="3"/>
      <c r="E130" s="14"/>
      <c r="F130" s="15"/>
      <c r="G130" s="18"/>
      <c r="H130" s="25"/>
      <c r="I130" s="26"/>
      <c r="J130" s="27"/>
      <c r="K130" s="27"/>
      <c r="L130" s="26"/>
      <c r="M130" s="23"/>
      <c r="N130" s="26"/>
      <c r="O130" s="26"/>
      <c r="P130" s="28"/>
      <c r="Q130" s="27"/>
      <c r="R130" s="27"/>
      <c r="S130" s="29"/>
      <c r="T130" s="29"/>
    </row>
    <row r="131" spans="4:20" ht="18" customHeight="1" x14ac:dyDescent="0.25">
      <c r="D131" s="3"/>
      <c r="E131" s="14"/>
      <c r="F131" s="15"/>
      <c r="G131" s="18"/>
      <c r="H131" s="25"/>
      <c r="I131" s="26"/>
      <c r="J131" s="27"/>
      <c r="K131" s="27"/>
      <c r="L131" s="26"/>
      <c r="M131" s="23"/>
      <c r="N131" s="26"/>
      <c r="O131" s="26"/>
      <c r="P131" s="28"/>
      <c r="Q131" s="27"/>
      <c r="R131" s="27"/>
      <c r="S131" s="29"/>
      <c r="T131" s="29"/>
    </row>
    <row r="132" spans="4:20" ht="18" customHeight="1" x14ac:dyDescent="0.25">
      <c r="D132" s="3"/>
      <c r="E132" s="14"/>
      <c r="F132" s="15"/>
      <c r="G132" s="18"/>
      <c r="H132" s="25"/>
      <c r="I132" s="26"/>
      <c r="J132" s="27"/>
      <c r="K132" s="27"/>
      <c r="L132" s="26"/>
      <c r="M132" s="23"/>
      <c r="N132" s="26"/>
      <c r="O132" s="26"/>
      <c r="P132" s="28"/>
      <c r="Q132" s="27"/>
      <c r="R132" s="27"/>
      <c r="S132" s="29"/>
      <c r="T132" s="29"/>
    </row>
    <row r="133" spans="4:20" ht="18" customHeight="1" x14ac:dyDescent="0.25">
      <c r="D133" s="3"/>
      <c r="E133" s="14"/>
      <c r="F133" s="15"/>
      <c r="G133" s="18"/>
      <c r="H133" s="25"/>
      <c r="I133" s="26"/>
      <c r="J133" s="27"/>
      <c r="K133" s="27"/>
      <c r="L133" s="26"/>
      <c r="M133" s="23"/>
      <c r="N133" s="26"/>
      <c r="O133" s="26"/>
      <c r="P133" s="28"/>
      <c r="Q133" s="27"/>
      <c r="R133" s="27"/>
      <c r="S133" s="29"/>
      <c r="T133" s="29"/>
    </row>
    <row r="134" spans="4:20" ht="18" customHeight="1" x14ac:dyDescent="0.25">
      <c r="D134" s="3"/>
      <c r="E134" s="14"/>
      <c r="F134" s="15"/>
      <c r="G134" s="18"/>
      <c r="H134" s="25"/>
      <c r="I134" s="26"/>
      <c r="J134" s="27"/>
      <c r="K134" s="27"/>
      <c r="L134" s="26"/>
      <c r="M134" s="23"/>
      <c r="N134" s="26"/>
      <c r="O134" s="26"/>
      <c r="P134" s="28"/>
      <c r="Q134" s="27"/>
      <c r="R134" s="27"/>
      <c r="S134" s="29"/>
      <c r="T134" s="29"/>
    </row>
    <row r="135" spans="4:20" ht="18" customHeight="1" x14ac:dyDescent="0.25">
      <c r="D135" s="3"/>
      <c r="E135" s="14"/>
      <c r="F135" s="15"/>
      <c r="G135" s="18"/>
      <c r="H135" s="25"/>
      <c r="I135" s="26"/>
      <c r="J135" s="27"/>
      <c r="K135" s="27"/>
      <c r="L135" s="26"/>
      <c r="M135" s="23"/>
      <c r="N135" s="26"/>
      <c r="O135" s="26"/>
      <c r="P135" s="28"/>
      <c r="Q135" s="27"/>
      <c r="R135" s="27"/>
      <c r="S135" s="29"/>
      <c r="T135" s="29"/>
    </row>
    <row r="136" spans="4:20" ht="18" customHeight="1" x14ac:dyDescent="0.25">
      <c r="D136" s="3"/>
      <c r="E136" s="14"/>
      <c r="F136" s="15"/>
      <c r="G136" s="18"/>
      <c r="H136" s="25"/>
      <c r="I136" s="26"/>
      <c r="J136" s="27"/>
      <c r="K136" s="27"/>
      <c r="L136" s="26"/>
      <c r="M136" s="23"/>
      <c r="N136" s="26"/>
      <c r="O136" s="26"/>
      <c r="P136" s="28"/>
      <c r="Q136" s="27"/>
      <c r="R136" s="27"/>
      <c r="S136" s="29"/>
      <c r="T136" s="29"/>
    </row>
    <row r="137" spans="4:20" ht="18" customHeight="1" x14ac:dyDescent="0.25">
      <c r="D137" s="3"/>
      <c r="E137" s="14"/>
      <c r="F137" s="15"/>
      <c r="G137" s="18"/>
      <c r="H137" s="25"/>
      <c r="I137" s="26"/>
      <c r="J137" s="27"/>
      <c r="K137" s="27"/>
      <c r="L137" s="26"/>
      <c r="M137" s="23"/>
      <c r="N137" s="26"/>
      <c r="O137" s="26"/>
      <c r="P137" s="28"/>
      <c r="Q137" s="27"/>
      <c r="R137" s="27"/>
      <c r="S137" s="29"/>
      <c r="T137" s="29"/>
    </row>
    <row r="138" spans="4:20" ht="18" customHeight="1" x14ac:dyDescent="0.25">
      <c r="D138" s="3"/>
      <c r="E138" s="14"/>
      <c r="F138" s="15"/>
      <c r="G138" s="18"/>
      <c r="H138" s="25"/>
      <c r="I138" s="26"/>
      <c r="J138" s="27"/>
      <c r="K138" s="27"/>
      <c r="L138" s="26"/>
      <c r="M138" s="23"/>
      <c r="N138" s="26"/>
      <c r="O138" s="26"/>
      <c r="P138" s="28"/>
      <c r="Q138" s="27"/>
      <c r="R138" s="27"/>
      <c r="S138" s="29"/>
      <c r="T138" s="29"/>
    </row>
    <row r="139" spans="4:20" ht="18" customHeight="1" x14ac:dyDescent="0.25">
      <c r="D139" s="3"/>
      <c r="E139" s="14"/>
      <c r="F139" s="15"/>
      <c r="G139" s="18"/>
      <c r="H139" s="25"/>
      <c r="I139" s="26"/>
      <c r="J139" s="27"/>
      <c r="K139" s="27"/>
      <c r="L139" s="26"/>
      <c r="M139" s="23"/>
      <c r="N139" s="26"/>
      <c r="O139" s="26"/>
      <c r="P139" s="28"/>
      <c r="Q139" s="27"/>
      <c r="R139" s="27"/>
      <c r="S139" s="29"/>
      <c r="T139" s="29"/>
    </row>
    <row r="140" spans="4:20" ht="18" customHeight="1" x14ac:dyDescent="0.25">
      <c r="D140" s="3"/>
      <c r="E140" s="14"/>
      <c r="F140" s="15"/>
      <c r="G140" s="18"/>
      <c r="H140" s="25"/>
      <c r="I140" s="26"/>
      <c r="J140" s="27"/>
      <c r="K140" s="27"/>
      <c r="L140" s="26"/>
      <c r="M140" s="23"/>
      <c r="N140" s="26"/>
      <c r="O140" s="26"/>
      <c r="P140" s="28"/>
      <c r="Q140" s="27"/>
      <c r="R140" s="27"/>
      <c r="S140" s="29"/>
      <c r="T140" s="29"/>
    </row>
    <row r="141" spans="4:20" ht="18" customHeight="1" x14ac:dyDescent="0.25">
      <c r="D141" s="3"/>
      <c r="E141" s="14"/>
      <c r="F141" s="15"/>
      <c r="G141" s="18"/>
      <c r="H141" s="25"/>
      <c r="I141" s="26"/>
      <c r="J141" s="27"/>
      <c r="K141" s="27"/>
      <c r="L141" s="26"/>
      <c r="M141" s="23"/>
      <c r="N141" s="26"/>
      <c r="O141" s="26"/>
      <c r="P141" s="28"/>
      <c r="Q141" s="27"/>
      <c r="R141" s="27"/>
      <c r="S141" s="29"/>
      <c r="T141" s="29"/>
    </row>
    <row r="142" spans="4:20" ht="18" customHeight="1" x14ac:dyDescent="0.25">
      <c r="D142" s="3"/>
      <c r="E142" s="14"/>
      <c r="F142" s="15"/>
      <c r="G142" s="18"/>
      <c r="H142" s="25"/>
      <c r="I142" s="26"/>
      <c r="J142" s="27"/>
      <c r="K142" s="27"/>
      <c r="L142" s="26"/>
      <c r="M142" s="23"/>
      <c r="N142" s="26"/>
      <c r="O142" s="26"/>
      <c r="P142" s="28"/>
      <c r="Q142" s="27"/>
      <c r="R142" s="27"/>
      <c r="S142" s="29"/>
      <c r="T142" s="29"/>
    </row>
    <row r="143" spans="4:20" ht="18" customHeight="1" x14ac:dyDescent="0.25">
      <c r="D143" s="3"/>
      <c r="E143" s="14"/>
      <c r="F143" s="15"/>
      <c r="G143" s="18"/>
      <c r="H143" s="25"/>
      <c r="I143" s="26"/>
      <c r="J143" s="27"/>
      <c r="K143" s="27"/>
      <c r="L143" s="26"/>
      <c r="M143" s="23"/>
      <c r="N143" s="26"/>
      <c r="O143" s="26"/>
      <c r="P143" s="28"/>
      <c r="Q143" s="27"/>
      <c r="R143" s="27"/>
      <c r="S143" s="29"/>
      <c r="T143" s="29"/>
    </row>
    <row r="144" spans="4:20" ht="18" customHeight="1" x14ac:dyDescent="0.25">
      <c r="D144" s="3"/>
      <c r="E144" s="14"/>
      <c r="F144" s="15"/>
      <c r="G144" s="18"/>
      <c r="H144" s="25"/>
      <c r="I144" s="26"/>
      <c r="J144" s="27"/>
      <c r="K144" s="27"/>
      <c r="L144" s="26"/>
      <c r="M144" s="23"/>
      <c r="N144" s="26"/>
      <c r="O144" s="26"/>
      <c r="P144" s="28"/>
      <c r="Q144" s="27"/>
      <c r="R144" s="27"/>
      <c r="S144" s="29"/>
      <c r="T144" s="29"/>
    </row>
    <row r="145" spans="4:20" ht="18" customHeight="1" x14ac:dyDescent="0.25">
      <c r="D145" s="3"/>
      <c r="E145" s="14"/>
      <c r="F145" s="15"/>
      <c r="G145" s="18"/>
      <c r="H145" s="25"/>
      <c r="I145" s="26"/>
      <c r="J145" s="27"/>
      <c r="K145" s="27"/>
      <c r="L145" s="26"/>
      <c r="M145" s="23"/>
      <c r="N145" s="26"/>
      <c r="O145" s="26"/>
      <c r="P145" s="28"/>
      <c r="Q145" s="27"/>
      <c r="R145" s="27"/>
      <c r="S145" s="29"/>
      <c r="T145" s="29"/>
    </row>
    <row r="146" spans="4:20" ht="18" customHeight="1" x14ac:dyDescent="0.25">
      <c r="D146" s="3"/>
      <c r="E146" s="14"/>
      <c r="F146" s="15"/>
      <c r="G146" s="18"/>
      <c r="H146" s="25"/>
      <c r="I146" s="26"/>
      <c r="J146" s="27"/>
      <c r="K146" s="27"/>
      <c r="L146" s="26"/>
      <c r="M146" s="23"/>
      <c r="N146" s="26"/>
      <c r="O146" s="26"/>
      <c r="P146" s="28"/>
      <c r="Q146" s="27"/>
      <c r="R146" s="27"/>
      <c r="S146" s="29"/>
      <c r="T146" s="29"/>
    </row>
    <row r="147" spans="4:20" ht="18" customHeight="1" x14ac:dyDescent="0.25">
      <c r="D147" s="3"/>
      <c r="E147" s="14"/>
      <c r="F147" s="15"/>
      <c r="G147" s="18"/>
      <c r="H147" s="25"/>
      <c r="I147" s="26"/>
      <c r="J147" s="27"/>
      <c r="K147" s="27"/>
      <c r="L147" s="26"/>
      <c r="M147" s="23"/>
      <c r="N147" s="26"/>
      <c r="O147" s="26"/>
      <c r="P147" s="28"/>
      <c r="Q147" s="27"/>
      <c r="R147" s="27"/>
      <c r="S147" s="29"/>
      <c r="T147" s="29"/>
    </row>
  </sheetData>
  <sheetProtection algorithmName="SHA-512" hashValue="2awR+dexlIwtLWYf7f5E7V7oak+jmUulRSeDgbM9K5c8px2PbXkUxuwZhYd7zw9RRiLHWRAofE2lfvvXeRu0pA==" saltValue="Kf/sx6C5tBOhshhaTge39A==" spinCount="100000" sheet="1" objects="1" scenarios="1"/>
  <mergeCells count="28">
    <mergeCell ref="D89:E89"/>
    <mergeCell ref="F89:G89"/>
    <mergeCell ref="R85:S85"/>
    <mergeCell ref="R86:S86"/>
    <mergeCell ref="Q89:S89"/>
    <mergeCell ref="M89:N89"/>
    <mergeCell ref="R82:S82"/>
    <mergeCell ref="R83:S83"/>
    <mergeCell ref="R84:S84"/>
    <mergeCell ref="R81:S81"/>
    <mergeCell ref="R78:S78"/>
    <mergeCell ref="R79:S79"/>
    <mergeCell ref="R80:S80"/>
    <mergeCell ref="R76:S76"/>
    <mergeCell ref="R77:S77"/>
    <mergeCell ref="R74:S74"/>
    <mergeCell ref="R75:S75"/>
    <mergeCell ref="R63:S63"/>
    <mergeCell ref="R66:S66"/>
    <mergeCell ref="R67:S67"/>
    <mergeCell ref="R64:S64"/>
    <mergeCell ref="R65:S65"/>
    <mergeCell ref="R68:S68"/>
    <mergeCell ref="R72:S72"/>
    <mergeCell ref="R70:S70"/>
    <mergeCell ref="R71:S71"/>
    <mergeCell ref="R69:S69"/>
    <mergeCell ref="R73:S73"/>
  </mergeCells>
  <phoneticPr fontId="15" type="noConversion"/>
  <conditionalFormatting sqref="O3:O62">
    <cfRule type="cellIs" dxfId="24" priority="68" operator="lessThan">
      <formula>0</formula>
    </cfRule>
    <cfRule type="cellIs" dxfId="23" priority="69" operator="equal">
      <formula>0</formula>
    </cfRule>
    <cfRule type="cellIs" dxfId="22" priority="70" operator="greaterThan">
      <formula>0</formula>
    </cfRule>
  </conditionalFormatting>
  <conditionalFormatting sqref="J3:K62">
    <cfRule type="cellIs" dxfId="21" priority="64" operator="lessThan">
      <formula>0</formula>
    </cfRule>
  </conditionalFormatting>
  <conditionalFormatting sqref="I7:I9">
    <cfRule type="cellIs" dxfId="20" priority="16" operator="between">
      <formula>0.01</formula>
      <formula>E7</formula>
    </cfRule>
    <cfRule type="cellIs" dxfId="19" priority="17" operator="between">
      <formula>0.01</formula>
      <formula>E7</formula>
    </cfRule>
    <cfRule type="cellIs" dxfId="18" priority="18" operator="greaterThanOrEqual">
      <formula>G7</formula>
    </cfRule>
    <cfRule type="cellIs" dxfId="17" priority="19" operator="between">
      <formula>E7</formula>
      <formula>G7</formula>
    </cfRule>
  </conditionalFormatting>
  <conditionalFormatting sqref="I7:I9">
    <cfRule type="cellIs" dxfId="16" priority="15" operator="equal">
      <formula>""""""</formula>
    </cfRule>
  </conditionalFormatting>
  <conditionalFormatting sqref="I9">
    <cfRule type="cellIs" dxfId="15" priority="14" operator="equal">
      <formula>0</formula>
    </cfRule>
  </conditionalFormatting>
  <conditionalFormatting sqref="I7:I8">
    <cfRule type="cellIs" dxfId="14" priority="13" operator="equal">
      <formula>0</formula>
    </cfRule>
  </conditionalFormatting>
  <conditionalFormatting sqref="I10:I62">
    <cfRule type="cellIs" dxfId="13" priority="9" operator="between">
      <formula>0.01</formula>
      <formula>E10</formula>
    </cfRule>
    <cfRule type="cellIs" dxfId="12" priority="10" operator="between">
      <formula>0.01</formula>
      <formula>E10</formula>
    </cfRule>
    <cfRule type="cellIs" dxfId="11" priority="11" operator="greaterThanOrEqual">
      <formula>G10</formula>
    </cfRule>
    <cfRule type="cellIs" dxfId="10" priority="12" operator="between">
      <formula>E10</formula>
      <formula>G10</formula>
    </cfRule>
  </conditionalFormatting>
  <conditionalFormatting sqref="I10:I62">
    <cfRule type="cellIs" dxfId="9" priority="8" operator="equal">
      <formula>""""""</formula>
    </cfRule>
  </conditionalFormatting>
  <conditionalFormatting sqref="I10:I62">
    <cfRule type="cellIs" dxfId="8" priority="7" operator="equal">
      <formula>0</formula>
    </cfRule>
  </conditionalFormatting>
  <conditionalFormatting sqref="I3:I6">
    <cfRule type="cellIs" dxfId="7" priority="3" operator="between">
      <formula>0.01</formula>
      <formula>E3</formula>
    </cfRule>
    <cfRule type="cellIs" dxfId="6" priority="5" operator="greaterThanOrEqual">
      <formula>G3</formula>
    </cfRule>
    <cfRule type="cellIs" dxfId="5" priority="6" operator="between">
      <formula>E3</formula>
      <formula>G3</formula>
    </cfRule>
  </conditionalFormatting>
  <conditionalFormatting sqref="I3:I6">
    <cfRule type="cellIs" dxfId="4" priority="1" operator="equal">
      <formula>0</formula>
    </cfRule>
  </conditionalFormatting>
  <pageMargins left="0.7" right="0.7" top="0.75" bottom="0.75" header="0" footer="0"/>
  <pageSetup orientation="landscape" r:id="rId1"/>
  <ignoredErrors>
    <ignoredError sqref="C3:C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C92F-9A00-47F9-A92D-54AD3B2726E3}">
  <dimension ref="B1:P34"/>
  <sheetViews>
    <sheetView showGridLines="0" zoomScale="110" zoomScaleNormal="110" workbookViewId="0">
      <selection activeCell="M5" sqref="M5"/>
    </sheetView>
  </sheetViews>
  <sheetFormatPr defaultRowHeight="15" x14ac:dyDescent="0.25"/>
  <cols>
    <col min="1" max="1" width="4.7109375" style="45" customWidth="1"/>
    <col min="2" max="2" width="4.140625" style="45" customWidth="1"/>
    <col min="3" max="3" width="6" style="45" bestFit="1" customWidth="1"/>
    <col min="4" max="13" width="4.140625" style="45" customWidth="1"/>
    <col min="14" max="14" width="3.5703125" style="45" customWidth="1"/>
    <col min="15" max="15" width="4.140625" style="45" customWidth="1"/>
    <col min="16" max="16" width="12.42578125" style="45" bestFit="1" customWidth="1"/>
    <col min="17" max="16384" width="9.140625" style="45"/>
  </cols>
  <sheetData>
    <row r="1" spans="2:16" ht="5.0999999999999996" customHeight="1" x14ac:dyDescent="0.25"/>
    <row r="2" spans="2:16" ht="23.25" x14ac:dyDescent="0.35">
      <c r="B2" s="88" t="s">
        <v>44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79"/>
      <c r="O2" s="79"/>
      <c r="P2" s="79"/>
    </row>
    <row r="3" spans="2:16" ht="5.0999999999999996" customHeight="1" x14ac:dyDescent="0.25"/>
    <row r="4" spans="2:16" x14ac:dyDescent="0.25">
      <c r="B4"/>
      <c r="C4" s="68"/>
      <c r="D4" s="86" t="s">
        <v>17</v>
      </c>
      <c r="E4" s="86"/>
      <c r="F4" s="86"/>
      <c r="G4" s="86"/>
      <c r="H4" s="86"/>
      <c r="I4" s="86"/>
      <c r="J4" s="86"/>
      <c r="K4" s="86"/>
      <c r="L4" s="86"/>
      <c r="M4" s="86"/>
      <c r="O4" s="69"/>
      <c r="P4" s="70" t="s">
        <v>18</v>
      </c>
    </row>
    <row r="5" spans="2:16" x14ac:dyDescent="0.25">
      <c r="B5"/>
      <c r="C5" s="68"/>
      <c r="D5" s="71" t="s">
        <v>19</v>
      </c>
      <c r="E5" s="71">
        <v>2</v>
      </c>
      <c r="F5" s="71">
        <v>3</v>
      </c>
      <c r="G5" s="71">
        <v>4</v>
      </c>
      <c r="H5" s="71">
        <v>5</v>
      </c>
      <c r="I5" s="71">
        <v>6</v>
      </c>
      <c r="J5" s="71">
        <v>7</v>
      </c>
      <c r="K5" s="71">
        <v>8</v>
      </c>
      <c r="L5" s="71">
        <v>9</v>
      </c>
      <c r="M5" s="71">
        <v>10</v>
      </c>
      <c r="O5" s="72"/>
      <c r="P5" s="70" t="s">
        <v>20</v>
      </c>
    </row>
    <row r="6" spans="2:16" x14ac:dyDescent="0.25">
      <c r="B6" s="87" t="s">
        <v>21</v>
      </c>
      <c r="C6" s="71" t="s">
        <v>22</v>
      </c>
      <c r="D6" s="73"/>
      <c r="E6" s="73"/>
      <c r="F6" s="73"/>
      <c r="G6" s="73"/>
      <c r="H6" s="73"/>
      <c r="I6" s="73"/>
      <c r="J6" s="73"/>
      <c r="K6" s="73"/>
      <c r="L6" s="73"/>
      <c r="M6" s="73"/>
      <c r="O6" s="74"/>
      <c r="P6" s="70" t="s">
        <v>23</v>
      </c>
    </row>
    <row r="7" spans="2:16" x14ac:dyDescent="0.25">
      <c r="B7" s="87"/>
      <c r="C7" s="71">
        <v>8</v>
      </c>
      <c r="D7" s="73"/>
      <c r="E7" s="73"/>
      <c r="F7" s="73"/>
      <c r="G7" s="73"/>
      <c r="H7" s="73"/>
      <c r="I7" s="75"/>
      <c r="J7" s="75"/>
      <c r="K7" s="75"/>
      <c r="L7" s="75"/>
      <c r="M7" s="75"/>
      <c r="O7" s="76"/>
      <c r="P7" s="70" t="s">
        <v>24</v>
      </c>
    </row>
    <row r="8" spans="2:16" x14ac:dyDescent="0.25">
      <c r="B8" s="87"/>
      <c r="C8" s="71">
        <v>9</v>
      </c>
      <c r="D8" s="73"/>
      <c r="E8" s="73"/>
      <c r="F8" s="73"/>
      <c r="G8" s="73"/>
      <c r="H8" s="73"/>
      <c r="I8" s="75"/>
      <c r="J8" s="75"/>
      <c r="K8" s="75"/>
      <c r="L8" s="75"/>
      <c r="M8" s="75"/>
    </row>
    <row r="9" spans="2:16" x14ac:dyDescent="0.25">
      <c r="B9" s="87"/>
      <c r="C9" s="71">
        <v>10</v>
      </c>
      <c r="D9" s="73"/>
      <c r="E9" s="73"/>
      <c r="F9" s="73"/>
      <c r="G9" s="73"/>
      <c r="H9" s="73"/>
      <c r="I9" s="75"/>
      <c r="J9" s="75"/>
      <c r="K9" s="75"/>
      <c r="L9" s="75"/>
      <c r="M9" s="75"/>
    </row>
    <row r="10" spans="2:16" x14ac:dyDescent="0.25">
      <c r="B10" s="87"/>
      <c r="C10" s="71">
        <v>11</v>
      </c>
      <c r="D10" s="73"/>
      <c r="E10" s="73"/>
      <c r="F10" s="73"/>
      <c r="G10" s="73"/>
      <c r="H10" s="73"/>
      <c r="I10" s="75"/>
      <c r="J10" s="75"/>
      <c r="K10" s="75"/>
      <c r="L10" s="75"/>
      <c r="M10" s="75"/>
    </row>
    <row r="11" spans="2:16" x14ac:dyDescent="0.25">
      <c r="B11" s="87"/>
      <c r="C11" s="71">
        <v>12</v>
      </c>
      <c r="D11" s="75"/>
      <c r="E11" s="75"/>
      <c r="F11" s="73"/>
      <c r="G11" s="73"/>
      <c r="H11" s="73"/>
      <c r="I11" s="75"/>
      <c r="J11" s="75"/>
      <c r="K11" s="75"/>
      <c r="L11" s="75"/>
      <c r="M11" s="75"/>
    </row>
    <row r="12" spans="2:16" x14ac:dyDescent="0.25">
      <c r="B12" s="87"/>
      <c r="C12" s="71">
        <v>13</v>
      </c>
      <c r="D12" s="77"/>
      <c r="E12" s="77"/>
      <c r="F12" s="77"/>
      <c r="G12" s="77"/>
      <c r="H12" s="77"/>
      <c r="I12" s="77"/>
      <c r="J12" s="77"/>
      <c r="K12" s="77"/>
      <c r="L12" s="77"/>
      <c r="M12" s="75"/>
    </row>
    <row r="13" spans="2:16" x14ac:dyDescent="0.25">
      <c r="B13" s="87"/>
      <c r="C13" s="71">
        <v>14</v>
      </c>
      <c r="D13" s="77"/>
      <c r="E13" s="77"/>
      <c r="F13" s="77"/>
      <c r="G13" s="77"/>
      <c r="H13" s="77"/>
      <c r="I13" s="77"/>
      <c r="J13" s="77"/>
      <c r="K13" s="77"/>
      <c r="L13" s="75"/>
      <c r="M13" s="75"/>
    </row>
    <row r="14" spans="2:16" x14ac:dyDescent="0.25">
      <c r="B14" s="87"/>
      <c r="C14" s="71">
        <v>15</v>
      </c>
      <c r="D14" s="75"/>
      <c r="E14" s="77"/>
      <c r="F14" s="77"/>
      <c r="G14" s="77"/>
      <c r="H14" s="75"/>
      <c r="I14" s="75"/>
      <c r="J14" s="75"/>
      <c r="K14" s="75"/>
      <c r="L14" s="75"/>
      <c r="M14" s="75"/>
    </row>
    <row r="15" spans="2:16" x14ac:dyDescent="0.25">
      <c r="B15" s="87"/>
      <c r="C15" s="71">
        <v>16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spans="2:16" x14ac:dyDescent="0.25">
      <c r="B16" s="87"/>
      <c r="C16" s="71" t="s">
        <v>25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</row>
    <row r="17" spans="2:13" x14ac:dyDescent="0.25">
      <c r="B17" s="87"/>
      <c r="C17" s="71" t="s">
        <v>26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2:13" x14ac:dyDescent="0.25">
      <c r="B18" s="87"/>
      <c r="C18" s="71" t="s">
        <v>27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2:13" x14ac:dyDescent="0.25">
      <c r="B19" s="87"/>
      <c r="C19" s="71" t="s">
        <v>28</v>
      </c>
      <c r="D19" s="73"/>
      <c r="E19" s="77"/>
      <c r="F19" s="77"/>
      <c r="G19" s="77"/>
      <c r="H19" s="77"/>
      <c r="I19" s="73"/>
      <c r="J19" s="73"/>
      <c r="K19" s="75"/>
      <c r="L19" s="75"/>
      <c r="M19" s="75"/>
    </row>
    <row r="20" spans="2:13" x14ac:dyDescent="0.25">
      <c r="B20" s="87"/>
      <c r="C20" s="71" t="s">
        <v>29</v>
      </c>
      <c r="D20" s="75"/>
      <c r="E20" s="77"/>
      <c r="F20" s="77"/>
      <c r="G20" s="77"/>
      <c r="H20" s="77"/>
      <c r="I20" s="75"/>
      <c r="J20" s="75"/>
      <c r="K20" s="75"/>
      <c r="L20" s="75"/>
      <c r="M20" s="75"/>
    </row>
    <row r="21" spans="2:13" x14ac:dyDescent="0.25">
      <c r="B21" s="87"/>
      <c r="C21" s="71" t="s">
        <v>30</v>
      </c>
      <c r="D21" s="75"/>
      <c r="E21" s="75"/>
      <c r="F21" s="77"/>
      <c r="G21" s="77"/>
      <c r="H21" s="77"/>
      <c r="I21" s="75"/>
      <c r="J21" s="75"/>
      <c r="K21" s="75"/>
      <c r="L21" s="75"/>
      <c r="M21" s="75"/>
    </row>
    <row r="22" spans="2:13" x14ac:dyDescent="0.25">
      <c r="B22" s="87"/>
      <c r="C22" s="71" t="s">
        <v>31</v>
      </c>
      <c r="D22" s="75"/>
      <c r="E22" s="75"/>
      <c r="F22" s="77"/>
      <c r="G22" s="77"/>
      <c r="H22" s="77"/>
      <c r="I22" s="75"/>
      <c r="J22" s="75"/>
      <c r="K22" s="75"/>
      <c r="L22" s="75"/>
      <c r="M22" s="75"/>
    </row>
    <row r="23" spans="2:13" x14ac:dyDescent="0.25">
      <c r="B23" s="87"/>
      <c r="C23" s="71" t="s">
        <v>32</v>
      </c>
      <c r="D23" s="75"/>
      <c r="E23" s="75"/>
      <c r="F23" s="75"/>
      <c r="G23" s="77"/>
      <c r="H23" s="77"/>
      <c r="I23" s="75"/>
      <c r="J23" s="75"/>
      <c r="K23" s="75"/>
      <c r="L23" s="75"/>
      <c r="M23" s="75"/>
    </row>
    <row r="24" spans="2:13" x14ac:dyDescent="0.25">
      <c r="B24" s="87"/>
      <c r="C24" s="71" t="s">
        <v>33</v>
      </c>
      <c r="D24" s="75"/>
      <c r="E24" s="75"/>
      <c r="F24" s="75"/>
      <c r="G24" s="77"/>
      <c r="H24" s="77"/>
      <c r="I24" s="75"/>
      <c r="J24" s="75"/>
      <c r="K24" s="75"/>
      <c r="L24" s="75"/>
      <c r="M24" s="75"/>
    </row>
    <row r="25" spans="2:13" x14ac:dyDescent="0.25">
      <c r="B25" s="87"/>
      <c r="C25" s="71" t="s">
        <v>34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</row>
    <row r="26" spans="2:13" x14ac:dyDescent="0.25">
      <c r="B26" s="87"/>
      <c r="C26" s="71" t="s">
        <v>35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</row>
    <row r="27" spans="2:13" x14ac:dyDescent="0.25">
      <c r="B27" s="87"/>
      <c r="C27" s="71" t="s">
        <v>36</v>
      </c>
      <c r="D27" s="78"/>
      <c r="E27" s="78"/>
      <c r="F27" s="78"/>
      <c r="G27" s="78"/>
      <c r="H27" s="78"/>
      <c r="I27" s="73"/>
      <c r="J27" s="78"/>
      <c r="K27" s="78"/>
      <c r="L27" s="73"/>
      <c r="M27" s="73"/>
    </row>
    <row r="28" spans="2:13" x14ac:dyDescent="0.25">
      <c r="B28" s="87"/>
      <c r="C28" s="71" t="s">
        <v>37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2:13" x14ac:dyDescent="0.25">
      <c r="B29" s="87"/>
      <c r="C29" s="71" t="s">
        <v>38</v>
      </c>
      <c r="D29" s="78"/>
      <c r="E29" s="78"/>
      <c r="F29" s="78"/>
      <c r="G29" s="78"/>
      <c r="H29" s="78"/>
      <c r="I29" s="78"/>
      <c r="J29" s="75"/>
      <c r="K29" s="75"/>
      <c r="L29" s="75"/>
      <c r="M29" s="75"/>
    </row>
    <row r="30" spans="2:13" x14ac:dyDescent="0.25">
      <c r="B30" s="87"/>
      <c r="C30" s="71" t="s">
        <v>39</v>
      </c>
      <c r="D30" s="78"/>
      <c r="E30" s="78"/>
      <c r="F30" s="78"/>
      <c r="G30" s="78"/>
      <c r="H30" s="78"/>
      <c r="I30" s="75"/>
      <c r="J30" s="75"/>
      <c r="K30" s="75"/>
      <c r="L30" s="75"/>
      <c r="M30" s="75"/>
    </row>
    <row r="31" spans="2:13" x14ac:dyDescent="0.25">
      <c r="B31" s="87"/>
      <c r="C31" s="71" t="s">
        <v>40</v>
      </c>
      <c r="D31" s="77"/>
      <c r="E31" s="77"/>
      <c r="F31" s="77"/>
      <c r="G31" s="77"/>
      <c r="H31" s="77"/>
      <c r="I31" s="77"/>
      <c r="J31" s="77"/>
      <c r="K31" s="77"/>
      <c r="L31" s="75"/>
      <c r="M31" s="75"/>
    </row>
    <row r="32" spans="2:13" x14ac:dyDescent="0.25">
      <c r="B32" s="87"/>
      <c r="C32" s="71" t="s">
        <v>41</v>
      </c>
      <c r="D32" s="75"/>
      <c r="E32" s="75"/>
      <c r="F32" s="75"/>
      <c r="G32" s="78"/>
      <c r="H32" s="78"/>
      <c r="I32" s="78"/>
      <c r="J32" s="75"/>
      <c r="K32" s="75"/>
      <c r="L32" s="75"/>
      <c r="M32" s="75"/>
    </row>
    <row r="33" spans="2:13" x14ac:dyDescent="0.25">
      <c r="B33" s="87"/>
      <c r="C33" s="71" t="s">
        <v>42</v>
      </c>
      <c r="D33" s="78"/>
      <c r="E33" s="78"/>
      <c r="F33" s="78"/>
      <c r="G33" s="78"/>
      <c r="H33" s="78"/>
      <c r="I33" s="78"/>
      <c r="J33" s="75"/>
      <c r="K33" s="75"/>
      <c r="L33" s="75"/>
      <c r="M33" s="75"/>
    </row>
    <row r="34" spans="2:13" x14ac:dyDescent="0.25">
      <c r="B34" s="87"/>
      <c r="C34" s="71" t="s">
        <v>43</v>
      </c>
      <c r="D34" s="78"/>
      <c r="E34" s="78"/>
      <c r="F34" s="78"/>
      <c r="G34" s="78"/>
      <c r="H34" s="78"/>
      <c r="I34" s="78"/>
      <c r="J34" s="75"/>
      <c r="K34" s="75"/>
      <c r="L34" s="75"/>
      <c r="M34" s="75"/>
    </row>
  </sheetData>
  <sheetProtection algorithmName="SHA-512" hashValue="GbiTygA36gHx91Bzh69nyGt0F1FPg5q6hxi8k2BxMv0Wq7NSaSKgKKzet8DKEwvl8eidDEkEqreieeILnbj73A==" saltValue="+mjH5KsxC994CMV+9gcplA==" spinCount="100000" sheet="1" objects="1" scenarios="1"/>
  <mergeCells count="3">
    <mergeCell ref="D4:M4"/>
    <mergeCell ref="B6:B34"/>
    <mergeCell ref="B2:M2"/>
  </mergeCells>
  <conditionalFormatting sqref="D6:M34">
    <cfRule type="cellIs" dxfId="3" priority="1" operator="equal">
      <formula>"D"</formula>
    </cfRule>
    <cfRule type="cellIs" dxfId="2" priority="2" operator="equal">
      <formula>"DB"</formula>
    </cfRule>
    <cfRule type="cellIs" dxfId="1" priority="3" operator="equal">
      <formula>"P"</formula>
    </cfRule>
    <cfRule type="cellIs" dxfId="0" priority="4" operator="equal">
      <formula>"F"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AA504-BF81-4038-B4A9-CA0477EDF693}">
  <sheetPr codeName="Planilha5"/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Gerenciamento de Banca</vt:lpstr>
      <vt:lpstr>Tabela Blackjack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LOJA</dc:creator>
  <cp:keywords/>
  <dc:description/>
  <cp:lastModifiedBy>Hugo Lima</cp:lastModifiedBy>
  <cp:revision/>
  <dcterms:created xsi:type="dcterms:W3CDTF">2023-05-17T19:24:40Z</dcterms:created>
  <dcterms:modified xsi:type="dcterms:W3CDTF">2024-12-29T06:58:53Z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2023-08-19T03:57:21Z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f97dd2d1-71a4-43f9-8d04-c62c492cdc5f</vt:lpwstr>
  </property>
  <property fmtid="{D5CDD505-2E9C-101B-9397-08002B2CF9AE}" pid="7" name="MSIP_Label_defa4170-0d19-0005-0004-bc88714345d2_ActionId">
    <vt:lpwstr>ee034d74-5749-401e-8f72-206c876ecd24</vt:lpwstr>
  </property>
  <property fmtid="{D5CDD505-2E9C-101B-9397-08002B2CF9AE}" pid="8" name="MSIP_Label_defa4170-0d19-0005-0004-bc88714345d2_ContentBits">
    <vt:lpwstr>0</vt:lpwstr>
  </property>
</Properties>
</file>